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Chloe/PhD/Chapter 1 (niche)/Submission/"/>
    </mc:Choice>
  </mc:AlternateContent>
  <xr:revisionPtr revIDLastSave="0" documentId="8_{F3C791B8-B84C-2440-9B79-8921679CB007}" xr6:coauthVersionLast="47" xr6:coauthVersionMax="47" xr10:uidLastSave="{00000000-0000-0000-0000-000000000000}"/>
  <bookViews>
    <workbookView xWindow="0" yWindow="720" windowWidth="29400" windowHeight="18400" xr2:uid="{A5B1874B-DA51-974B-8B23-0853189C48BF}"/>
  </bookViews>
  <sheets>
    <sheet name="Relative habtiat us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3" i="1" l="1"/>
  <c r="J63" i="1"/>
  <c r="F63" i="1"/>
  <c r="G60" i="1" s="1"/>
  <c r="B63" i="1"/>
  <c r="C58" i="1" s="1"/>
  <c r="C61" i="1"/>
  <c r="O59" i="1"/>
  <c r="O58" i="1"/>
  <c r="V54" i="1"/>
  <c r="W50" i="1" s="1"/>
  <c r="R54" i="1"/>
  <c r="S51" i="1" s="1"/>
  <c r="N54" i="1"/>
  <c r="O50" i="1" s="1"/>
  <c r="J54" i="1"/>
  <c r="K49" i="1" s="1"/>
  <c r="F54" i="1"/>
  <c r="G49" i="1" s="1"/>
  <c r="B54" i="1"/>
  <c r="C49" i="1" s="1"/>
  <c r="S49" i="1"/>
  <c r="O49" i="1"/>
  <c r="O54" i="1" s="1"/>
  <c r="V45" i="1"/>
  <c r="N45" i="1"/>
  <c r="O41" i="1" s="1"/>
  <c r="J45" i="1"/>
  <c r="K41" i="1" s="1"/>
  <c r="F45" i="1"/>
  <c r="G41" i="1" s="1"/>
  <c r="B45" i="1"/>
  <c r="C42" i="1" s="1"/>
  <c r="K43" i="1"/>
  <c r="K42" i="1"/>
  <c r="AD36" i="1"/>
  <c r="V36" i="1"/>
  <c r="W31" i="1" s="1"/>
  <c r="R36" i="1"/>
  <c r="N36" i="1"/>
  <c r="J36" i="1"/>
  <c r="K31" i="1" s="1"/>
  <c r="F36" i="1"/>
  <c r="G31" i="1" s="1"/>
  <c r="B36" i="1"/>
  <c r="C31" i="1" s="1"/>
  <c r="C36" i="1" s="1"/>
  <c r="AD27" i="1"/>
  <c r="V27" i="1"/>
  <c r="W22" i="1" s="1"/>
  <c r="R27" i="1"/>
  <c r="J27" i="1"/>
  <c r="G27" i="1"/>
  <c r="F27" i="1"/>
  <c r="B27" i="1"/>
  <c r="C24" i="1" s="1"/>
  <c r="AD18" i="1"/>
  <c r="AE15" i="1" s="1"/>
  <c r="AE18" i="1" s="1"/>
  <c r="V18" i="1"/>
  <c r="W13" i="1" s="1"/>
  <c r="R18" i="1"/>
  <c r="S13" i="1" s="1"/>
  <c r="S18" i="1" s="1"/>
  <c r="N18" i="1"/>
  <c r="J18" i="1"/>
  <c r="K14" i="1" s="1"/>
  <c r="F18" i="1"/>
  <c r="G15" i="1" s="1"/>
  <c r="AA14" i="1"/>
  <c r="AA18" i="1" s="1"/>
  <c r="G13" i="1"/>
  <c r="AD9" i="1"/>
  <c r="AE5" i="1" s="1"/>
  <c r="AE9" i="1" s="1"/>
  <c r="Z9" i="1"/>
  <c r="AA5" i="1" s="1"/>
  <c r="AA9" i="1" s="1"/>
  <c r="V9" i="1"/>
  <c r="W5" i="1" s="1"/>
  <c r="R9" i="1"/>
  <c r="S6" i="1" s="1"/>
  <c r="N9" i="1"/>
  <c r="J9" i="1"/>
  <c r="K7" i="1" s="1"/>
  <c r="F9" i="1"/>
  <c r="G6" i="1" s="1"/>
  <c r="B9" i="1"/>
  <c r="C7" i="1" s="1"/>
  <c r="O5" i="1"/>
  <c r="O4" i="1"/>
  <c r="O63" i="1" l="1"/>
  <c r="C6" i="1"/>
  <c r="C52" i="1"/>
  <c r="C63" i="1"/>
  <c r="W49" i="1"/>
  <c r="W54" i="1" s="1"/>
  <c r="G40" i="1"/>
  <c r="G45" i="1" s="1"/>
  <c r="C41" i="1"/>
  <c r="G33" i="1"/>
  <c r="C23" i="1"/>
  <c r="C27" i="1" s="1"/>
  <c r="K13" i="1"/>
  <c r="K15" i="1"/>
  <c r="K16" i="1"/>
  <c r="S54" i="1"/>
  <c r="W23" i="1"/>
  <c r="W27" i="1" s="1"/>
  <c r="C50" i="1"/>
  <c r="O9" i="1"/>
  <c r="C51" i="1"/>
  <c r="W4" i="1"/>
  <c r="W9" i="1" s="1"/>
  <c r="G32" i="1"/>
  <c r="C5" i="1"/>
  <c r="G18" i="1"/>
  <c r="S4" i="1"/>
  <c r="S9" i="1" s="1"/>
  <c r="W32" i="1"/>
  <c r="W36" i="1" s="1"/>
  <c r="K40" i="1"/>
  <c r="K45" i="1" s="1"/>
  <c r="C43" i="1"/>
  <c r="G51" i="1"/>
  <c r="K51" i="1"/>
  <c r="O43" i="1"/>
  <c r="G5" i="1"/>
  <c r="G50" i="1"/>
  <c r="C4" i="1"/>
  <c r="K5" i="1"/>
  <c r="W14" i="1"/>
  <c r="W18" i="1" s="1"/>
  <c r="K50" i="1"/>
  <c r="K52" i="1"/>
  <c r="G59" i="1"/>
  <c r="O40" i="1"/>
  <c r="K33" i="1"/>
  <c r="K36" i="1" s="1"/>
  <c r="G4" i="1"/>
  <c r="G58" i="1"/>
  <c r="K6" i="1"/>
  <c r="K4" i="1"/>
  <c r="C40" i="1"/>
  <c r="C54" i="1" l="1"/>
  <c r="G54" i="1"/>
  <c r="O45" i="1"/>
  <c r="K18" i="1"/>
  <c r="G36" i="1"/>
  <c r="C45" i="1"/>
  <c r="K9" i="1"/>
  <c r="K54" i="1"/>
  <c r="G63" i="1"/>
  <c r="G9" i="1"/>
  <c r="C9" i="1"/>
</calcChain>
</file>

<file path=xl/sharedStrings.xml><?xml version="1.0" encoding="utf-8"?>
<sst xmlns="http://schemas.openxmlformats.org/spreadsheetml/2006/main" count="442" uniqueCount="25">
  <si>
    <t>Abudefduf vaigiensis</t>
  </si>
  <si>
    <t>N/10m2</t>
  </si>
  <si>
    <t>Habitat %</t>
  </si>
  <si>
    <t>Oyster</t>
  </si>
  <si>
    <t>Barren</t>
  </si>
  <si>
    <t>Coral</t>
  </si>
  <si>
    <t>Kelp</t>
  </si>
  <si>
    <t>Community</t>
  </si>
  <si>
    <t>Abudefduf sexfasciatus</t>
  </si>
  <si>
    <t>Acanthurus nigrofuscus</t>
  </si>
  <si>
    <t>Acanthurus triostegus</t>
  </si>
  <si>
    <t>Atypichthys strigatus</t>
  </si>
  <si>
    <t>Microcanthus strigatus</t>
  </si>
  <si>
    <t>Parma microlepsis</t>
  </si>
  <si>
    <t>Merimbula</t>
  </si>
  <si>
    <t>Narooma</t>
  </si>
  <si>
    <t>Sydney</t>
  </si>
  <si>
    <t>Port Stephens</t>
  </si>
  <si>
    <t>SWR</t>
  </si>
  <si>
    <t>Tweeds Heads</t>
  </si>
  <si>
    <t>Heron Island</t>
  </si>
  <si>
    <t>Magnetic Island</t>
  </si>
  <si>
    <t>Turf</t>
  </si>
  <si>
    <t>N/A</t>
  </si>
  <si>
    <t>Coral Rubble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</si>
</sst>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7C45E-7331-0943-9A6C-7479AE6F19BD}">
  <dimension ref="A2:AE63"/>
  <sheetViews>
    <sheetView tabSelected="1" zoomScale="50" workbookViewId="0">
      <selection activeCell="F58" sqref="F58"/>
    </sheetView>
  </sheetViews>
  <sheetFormatPr baseColWidth="10" defaultRowHeight="16" x14ac:dyDescent="0.2"/>
  <cols>
    <col min="1" max="1" width="11.33203125" bestFit="1" customWidth="1"/>
    <col min="2" max="4" width="8.83203125"/>
    <col min="5" max="5" width="11.33203125" bestFit="1" customWidth="1"/>
    <col min="6" max="8" width="8.83203125"/>
    <col min="9" max="9" width="11.33203125" bestFit="1" customWidth="1"/>
    <col min="10" max="12" width="8.83203125"/>
    <col min="13" max="13" width="13.5" bestFit="1" customWidth="1"/>
    <col min="14" max="16" width="8.83203125"/>
    <col min="17" max="17" width="11.33203125" bestFit="1" customWidth="1"/>
    <col min="18" max="20" width="8.83203125"/>
    <col min="21" max="21" width="13.83203125" bestFit="1" customWidth="1"/>
    <col min="22" max="24" width="8.83203125"/>
    <col min="25" max="25" width="12.1640625" bestFit="1" customWidth="1"/>
    <col min="26" max="28" width="8.83203125"/>
    <col min="29" max="29" width="15" bestFit="1" customWidth="1"/>
  </cols>
  <sheetData>
    <row r="2" spans="1:31" x14ac:dyDescent="0.2">
      <c r="A2" t="s">
        <v>0</v>
      </c>
      <c r="E2" t="s">
        <v>0</v>
      </c>
      <c r="I2" t="s">
        <v>0</v>
      </c>
      <c r="M2" t="s">
        <v>0</v>
      </c>
      <c r="Q2" t="s">
        <v>0</v>
      </c>
      <c r="U2" t="s">
        <v>0</v>
      </c>
      <c r="Y2" t="s">
        <v>0</v>
      </c>
      <c r="AC2" t="s">
        <v>0</v>
      </c>
    </row>
    <row r="3" spans="1:31" x14ac:dyDescent="0.2">
      <c r="A3" t="s">
        <v>14</v>
      </c>
      <c r="B3" t="s">
        <v>1</v>
      </c>
      <c r="C3" t="s">
        <v>2</v>
      </c>
      <c r="E3" t="s">
        <v>15</v>
      </c>
      <c r="F3" t="s">
        <v>1</v>
      </c>
      <c r="G3" t="s">
        <v>2</v>
      </c>
      <c r="I3" t="s">
        <v>16</v>
      </c>
      <c r="J3" t="s">
        <v>1</v>
      </c>
      <c r="K3" t="s">
        <v>2</v>
      </c>
      <c r="M3" t="s">
        <v>17</v>
      </c>
      <c r="N3" t="s">
        <v>1</v>
      </c>
      <c r="O3" t="s">
        <v>2</v>
      </c>
      <c r="Q3" t="s">
        <v>18</v>
      </c>
      <c r="R3" t="s">
        <v>1</v>
      </c>
      <c r="S3" t="s">
        <v>2</v>
      </c>
      <c r="U3" t="s">
        <v>19</v>
      </c>
      <c r="V3" t="s">
        <v>1</v>
      </c>
      <c r="W3" t="s">
        <v>2</v>
      </c>
      <c r="Y3" t="s">
        <v>20</v>
      </c>
      <c r="Z3" t="s">
        <v>1</v>
      </c>
      <c r="AA3" t="s">
        <v>2</v>
      </c>
      <c r="AC3" t="s">
        <v>21</v>
      </c>
      <c r="AD3" t="s">
        <v>1</v>
      </c>
      <c r="AE3" t="s">
        <v>2</v>
      </c>
    </row>
    <row r="4" spans="1:31" x14ac:dyDescent="0.2">
      <c r="A4" t="s">
        <v>22</v>
      </c>
      <c r="B4">
        <v>0.32500000000000001</v>
      </c>
      <c r="C4">
        <f>B4/B9*100</f>
        <v>31.451612903225808</v>
      </c>
      <c r="E4" t="s">
        <v>22</v>
      </c>
      <c r="F4">
        <v>0.125</v>
      </c>
      <c r="G4">
        <f>F4/F9*100</f>
        <v>10.067114093959731</v>
      </c>
      <c r="I4" t="s">
        <v>22</v>
      </c>
      <c r="J4">
        <v>0.6428571428571429</v>
      </c>
      <c r="K4">
        <f>J4/J9*100</f>
        <v>25.590551181102366</v>
      </c>
      <c r="M4" t="s">
        <v>22</v>
      </c>
      <c r="N4">
        <v>0.125</v>
      </c>
      <c r="O4">
        <f>N4/N9*100</f>
        <v>18.518518518518519</v>
      </c>
      <c r="Q4" t="s">
        <v>22</v>
      </c>
      <c r="R4">
        <v>0.4</v>
      </c>
      <c r="S4">
        <f>R4/R9*100</f>
        <v>38.095238095238095</v>
      </c>
      <c r="U4" t="s">
        <v>22</v>
      </c>
      <c r="V4">
        <v>0.67500000000000004</v>
      </c>
      <c r="W4">
        <f>V4/V9*100</f>
        <v>48.795180722891565</v>
      </c>
      <c r="AC4" t="s">
        <v>22</v>
      </c>
      <c r="AD4">
        <v>0</v>
      </c>
    </row>
    <row r="5" spans="1:31" x14ac:dyDescent="0.2">
      <c r="A5" t="s">
        <v>4</v>
      </c>
      <c r="B5">
        <v>0.41666666666666669</v>
      </c>
      <c r="C5">
        <f>B5/B9*100</f>
        <v>40.322580645161288</v>
      </c>
      <c r="E5" t="s">
        <v>4</v>
      </c>
      <c r="F5">
        <v>0.57499999999999996</v>
      </c>
      <c r="G5">
        <f>F5/F9*100</f>
        <v>46.308724832214757</v>
      </c>
      <c r="I5" t="s">
        <v>4</v>
      </c>
      <c r="J5">
        <v>1.5</v>
      </c>
      <c r="K5">
        <f>J5/J9*100</f>
        <v>59.711286089238847</v>
      </c>
      <c r="M5" t="s">
        <v>4</v>
      </c>
      <c r="N5">
        <v>0.55000000000000004</v>
      </c>
      <c r="O5">
        <f>N5/N9*100</f>
        <v>81.481481481481495</v>
      </c>
      <c r="Q5" t="s">
        <v>4</v>
      </c>
      <c r="R5" t="s">
        <v>23</v>
      </c>
      <c r="U5" t="s">
        <v>4</v>
      </c>
      <c r="V5">
        <v>0.70833333333333337</v>
      </c>
      <c r="W5">
        <f>V5/V9*100</f>
        <v>51.204819277108435</v>
      </c>
      <c r="Y5" t="s">
        <v>4</v>
      </c>
      <c r="Z5">
        <v>0.375</v>
      </c>
      <c r="AA5">
        <f>Z5/Z9*100</f>
        <v>100</v>
      </c>
      <c r="AC5" t="s">
        <v>4</v>
      </c>
      <c r="AD5">
        <v>0.22500000000000001</v>
      </c>
      <c r="AE5">
        <f>AD5/AD9*100</f>
        <v>100</v>
      </c>
    </row>
    <row r="6" spans="1:31" x14ac:dyDescent="0.2">
      <c r="A6" t="s">
        <v>3</v>
      </c>
      <c r="B6">
        <v>0.29166666666666669</v>
      </c>
      <c r="C6">
        <f>B6/B9*100</f>
        <v>28.2258064516129</v>
      </c>
      <c r="E6" t="s">
        <v>3</v>
      </c>
      <c r="F6">
        <v>0.54166666666666663</v>
      </c>
      <c r="G6">
        <f>F6/F9*100</f>
        <v>43.624161073825505</v>
      </c>
      <c r="I6" t="s">
        <v>3</v>
      </c>
      <c r="J6">
        <v>0.35</v>
      </c>
      <c r="K6">
        <f>J6/J9*100</f>
        <v>13.932633420822397</v>
      </c>
      <c r="M6" t="s">
        <v>3</v>
      </c>
      <c r="N6" t="s">
        <v>23</v>
      </c>
      <c r="Q6" t="s">
        <v>3</v>
      </c>
      <c r="R6">
        <v>0.65</v>
      </c>
      <c r="S6">
        <f>R6/R9*100</f>
        <v>61.904761904761905</v>
      </c>
      <c r="U6" t="s">
        <v>3</v>
      </c>
      <c r="V6" t="s">
        <v>23</v>
      </c>
      <c r="Y6" t="s">
        <v>5</v>
      </c>
      <c r="Z6">
        <v>0</v>
      </c>
      <c r="AC6" t="s">
        <v>5</v>
      </c>
      <c r="AD6">
        <v>0</v>
      </c>
    </row>
    <row r="7" spans="1:31" x14ac:dyDescent="0.2">
      <c r="A7" t="s">
        <v>6</v>
      </c>
      <c r="B7">
        <v>0</v>
      </c>
      <c r="C7">
        <f>B7/B9*100</f>
        <v>0</v>
      </c>
      <c r="E7" t="s">
        <v>6</v>
      </c>
      <c r="F7" t="s">
        <v>23</v>
      </c>
      <c r="I7" t="s">
        <v>6</v>
      </c>
      <c r="J7">
        <v>1.9230769230769232E-2</v>
      </c>
      <c r="K7">
        <f>J7/J9*100</f>
        <v>0.76552930883639547</v>
      </c>
      <c r="M7" t="s">
        <v>6</v>
      </c>
      <c r="N7">
        <v>0</v>
      </c>
      <c r="Q7" t="s">
        <v>6</v>
      </c>
      <c r="R7" t="s">
        <v>23</v>
      </c>
      <c r="U7" t="s">
        <v>6</v>
      </c>
      <c r="V7" t="s">
        <v>23</v>
      </c>
      <c r="AC7" t="s">
        <v>24</v>
      </c>
      <c r="AD7">
        <v>0</v>
      </c>
    </row>
    <row r="9" spans="1:31" x14ac:dyDescent="0.2">
      <c r="A9" t="s">
        <v>7</v>
      </c>
      <c r="B9">
        <f>B4+B5+B6+B7</f>
        <v>1.0333333333333334</v>
      </c>
      <c r="C9">
        <f>C4+C5+C6+C7</f>
        <v>100</v>
      </c>
      <c r="E9" t="s">
        <v>7</v>
      </c>
      <c r="F9">
        <f>F4+F5+F6</f>
        <v>1.2416666666666667</v>
      </c>
      <c r="G9">
        <f>G4+G5+G6</f>
        <v>100</v>
      </c>
      <c r="I9" t="s">
        <v>7</v>
      </c>
      <c r="J9">
        <f>J4+J5+J6+J7</f>
        <v>2.512087912087912</v>
      </c>
      <c r="K9">
        <f>K4+K5+K6+K7</f>
        <v>100</v>
      </c>
      <c r="M9" t="s">
        <v>7</v>
      </c>
      <c r="N9">
        <f>N4+N5</f>
        <v>0.67500000000000004</v>
      </c>
      <c r="O9">
        <f>O4+O5</f>
        <v>100.00000000000001</v>
      </c>
      <c r="Q9" t="s">
        <v>7</v>
      </c>
      <c r="R9">
        <f>R4+R6</f>
        <v>1.05</v>
      </c>
      <c r="S9">
        <f>S4+S6</f>
        <v>100</v>
      </c>
      <c r="U9" t="s">
        <v>7</v>
      </c>
      <c r="V9">
        <f>V4+V5</f>
        <v>1.3833333333333333</v>
      </c>
      <c r="W9">
        <f>W4+W5</f>
        <v>100</v>
      </c>
      <c r="Y9" t="s">
        <v>7</v>
      </c>
      <c r="Z9">
        <f>Z5</f>
        <v>0.375</v>
      </c>
      <c r="AA9">
        <f>AA5</f>
        <v>100</v>
      </c>
      <c r="AC9" t="s">
        <v>7</v>
      </c>
      <c r="AD9">
        <f>AD5</f>
        <v>0.22500000000000001</v>
      </c>
      <c r="AE9">
        <f>AE5</f>
        <v>100</v>
      </c>
    </row>
    <row r="11" spans="1:31" x14ac:dyDescent="0.2">
      <c r="A11" t="s">
        <v>8</v>
      </c>
      <c r="E11" t="s">
        <v>8</v>
      </c>
      <c r="I11" t="s">
        <v>8</v>
      </c>
      <c r="M11" t="s">
        <v>8</v>
      </c>
      <c r="Q11" t="s">
        <v>8</v>
      </c>
      <c r="U11" t="s">
        <v>8</v>
      </c>
      <c r="Y11" t="s">
        <v>8</v>
      </c>
      <c r="AC11" t="s">
        <v>8</v>
      </c>
    </row>
    <row r="12" spans="1:31" x14ac:dyDescent="0.2">
      <c r="A12" t="s">
        <v>14</v>
      </c>
      <c r="B12" t="s">
        <v>1</v>
      </c>
      <c r="C12" t="s">
        <v>2</v>
      </c>
      <c r="E12" t="s">
        <v>15</v>
      </c>
      <c r="F12" t="s">
        <v>1</v>
      </c>
      <c r="G12" t="s">
        <v>2</v>
      </c>
      <c r="I12" t="s">
        <v>16</v>
      </c>
      <c r="J12" t="s">
        <v>1</v>
      </c>
      <c r="K12" t="s">
        <v>2</v>
      </c>
      <c r="M12" t="s">
        <v>17</v>
      </c>
      <c r="N12" t="s">
        <v>1</v>
      </c>
      <c r="O12" t="s">
        <v>2</v>
      </c>
      <c r="Q12" t="s">
        <v>18</v>
      </c>
      <c r="R12" t="s">
        <v>1</v>
      </c>
      <c r="S12" t="s">
        <v>2</v>
      </c>
      <c r="U12" t="s">
        <v>19</v>
      </c>
      <c r="V12" t="s">
        <v>1</v>
      </c>
      <c r="W12" t="s">
        <v>2</v>
      </c>
      <c r="Y12" t="s">
        <v>20</v>
      </c>
      <c r="Z12" t="s">
        <v>1</v>
      </c>
      <c r="AA12" t="s">
        <v>2</v>
      </c>
      <c r="AC12" t="s">
        <v>21</v>
      </c>
      <c r="AD12" t="s">
        <v>1</v>
      </c>
      <c r="AE12" t="s">
        <v>2</v>
      </c>
    </row>
    <row r="13" spans="1:31" x14ac:dyDescent="0.2">
      <c r="A13" t="s">
        <v>22</v>
      </c>
      <c r="E13" t="s">
        <v>22</v>
      </c>
      <c r="F13">
        <v>1.7857142857142856E-2</v>
      </c>
      <c r="G13">
        <f>F13/F18*100</f>
        <v>17.647058823529409</v>
      </c>
      <c r="I13" t="s">
        <v>22</v>
      </c>
      <c r="J13">
        <v>3.5714285714285712E-2</v>
      </c>
      <c r="K13">
        <f>J13/J18*100</f>
        <v>9.2592592592592595</v>
      </c>
      <c r="M13" t="s">
        <v>22</v>
      </c>
      <c r="N13">
        <v>0</v>
      </c>
      <c r="O13">
        <v>0</v>
      </c>
      <c r="Q13" t="s">
        <v>22</v>
      </c>
      <c r="R13">
        <v>0.35</v>
      </c>
      <c r="S13">
        <f>R13/R18*100</f>
        <v>100</v>
      </c>
      <c r="U13" t="s">
        <v>22</v>
      </c>
      <c r="V13">
        <v>0.15</v>
      </c>
      <c r="W13">
        <f>V13/V18*100</f>
        <v>41.860465116279066</v>
      </c>
      <c r="AC13" t="s">
        <v>22</v>
      </c>
      <c r="AD13">
        <v>0</v>
      </c>
      <c r="AE13">
        <v>0</v>
      </c>
    </row>
    <row r="14" spans="1:31" x14ac:dyDescent="0.2">
      <c r="A14" t="s">
        <v>4</v>
      </c>
      <c r="E14" t="s">
        <v>4</v>
      </c>
      <c r="F14">
        <v>0</v>
      </c>
      <c r="G14">
        <v>0</v>
      </c>
      <c r="I14" t="s">
        <v>4</v>
      </c>
      <c r="J14">
        <v>0.27500000000000002</v>
      </c>
      <c r="K14">
        <f>J14/J18*100</f>
        <v>71.296296296296305</v>
      </c>
      <c r="M14" t="s">
        <v>4</v>
      </c>
      <c r="N14">
        <v>0.05</v>
      </c>
      <c r="O14">
        <v>100</v>
      </c>
      <c r="Q14" t="s">
        <v>4</v>
      </c>
      <c r="R14" t="s">
        <v>23</v>
      </c>
      <c r="U14" t="s">
        <v>4</v>
      </c>
      <c r="V14">
        <v>0.20833333333333334</v>
      </c>
      <c r="W14">
        <f>V14/V18*100</f>
        <v>58.139534883720934</v>
      </c>
      <c r="Y14" t="s">
        <v>4</v>
      </c>
      <c r="Z14">
        <v>2.4249999999999998</v>
      </c>
      <c r="AA14">
        <f>Z14/Z18*100</f>
        <v>100</v>
      </c>
      <c r="AC14" t="s">
        <v>4</v>
      </c>
      <c r="AD14">
        <v>0</v>
      </c>
      <c r="AE14">
        <v>0</v>
      </c>
    </row>
    <row r="15" spans="1:31" x14ac:dyDescent="0.2">
      <c r="A15" t="s">
        <v>3</v>
      </c>
      <c r="E15" t="s">
        <v>3</v>
      </c>
      <c r="F15">
        <v>8.3333333333333329E-2</v>
      </c>
      <c r="G15">
        <f>F15/F18*100</f>
        <v>82.35294117647058</v>
      </c>
      <c r="I15" t="s">
        <v>3</v>
      </c>
      <c r="J15">
        <v>7.4999999999999997E-2</v>
      </c>
      <c r="K15">
        <f>J15/J18*100</f>
        <v>19.444444444444443</v>
      </c>
      <c r="M15" t="s">
        <v>3</v>
      </c>
      <c r="N15" t="s">
        <v>23</v>
      </c>
      <c r="Q15" t="s">
        <v>3</v>
      </c>
      <c r="R15">
        <v>0</v>
      </c>
      <c r="S15">
        <v>0</v>
      </c>
      <c r="U15" t="s">
        <v>3</v>
      </c>
      <c r="V15" t="s">
        <v>23</v>
      </c>
      <c r="Y15" t="s">
        <v>5</v>
      </c>
      <c r="Z15">
        <v>0</v>
      </c>
      <c r="AA15">
        <v>0</v>
      </c>
      <c r="AC15" t="s">
        <v>5</v>
      </c>
      <c r="AD15">
        <v>1.7</v>
      </c>
      <c r="AE15">
        <f>AD15/AD18*100</f>
        <v>100</v>
      </c>
    </row>
    <row r="16" spans="1:31" x14ac:dyDescent="0.2">
      <c r="A16" t="s">
        <v>6</v>
      </c>
      <c r="E16" t="s">
        <v>6</v>
      </c>
      <c r="F16" t="s">
        <v>23</v>
      </c>
      <c r="I16" t="s">
        <v>6</v>
      </c>
      <c r="J16">
        <v>0</v>
      </c>
      <c r="K16">
        <f>J16/J18*100</f>
        <v>0</v>
      </c>
      <c r="M16" t="s">
        <v>6</v>
      </c>
      <c r="N16">
        <v>0</v>
      </c>
      <c r="Q16" t="s">
        <v>6</v>
      </c>
      <c r="R16" t="s">
        <v>23</v>
      </c>
      <c r="U16" t="s">
        <v>6</v>
      </c>
      <c r="V16" t="s">
        <v>23</v>
      </c>
      <c r="AC16" t="s">
        <v>24</v>
      </c>
      <c r="AD16">
        <v>0</v>
      </c>
      <c r="AE16">
        <v>0</v>
      </c>
    </row>
    <row r="18" spans="1:31" x14ac:dyDescent="0.2">
      <c r="A18" t="s">
        <v>7</v>
      </c>
      <c r="B18" t="s">
        <v>23</v>
      </c>
      <c r="E18" t="s">
        <v>7</v>
      </c>
      <c r="F18">
        <f>F13+F14+F15</f>
        <v>0.10119047619047619</v>
      </c>
      <c r="G18">
        <f>G13+G14+G15</f>
        <v>99.999999999999986</v>
      </c>
      <c r="I18" t="s">
        <v>7</v>
      </c>
      <c r="J18">
        <f>J13+J14+J15+J16</f>
        <v>0.38571428571428573</v>
      </c>
      <c r="K18">
        <f>K13+K14+K15+K16</f>
        <v>100.00000000000001</v>
      </c>
      <c r="M18" t="s">
        <v>7</v>
      </c>
      <c r="N18">
        <f>N14</f>
        <v>0.05</v>
      </c>
      <c r="O18">
        <v>100</v>
      </c>
      <c r="Q18" t="s">
        <v>7</v>
      </c>
      <c r="R18">
        <f>R13</f>
        <v>0.35</v>
      </c>
      <c r="S18">
        <f>S13</f>
        <v>100</v>
      </c>
      <c r="U18" t="s">
        <v>7</v>
      </c>
      <c r="V18">
        <f>V13+V14</f>
        <v>0.35833333333333334</v>
      </c>
      <c r="W18">
        <f>W13+W14</f>
        <v>100</v>
      </c>
      <c r="Y18" t="s">
        <v>7</v>
      </c>
      <c r="Z18">
        <v>2.4249999999999998</v>
      </c>
      <c r="AA18">
        <f>AA14</f>
        <v>100</v>
      </c>
      <c r="AC18" t="s">
        <v>7</v>
      </c>
      <c r="AD18">
        <f>AD15</f>
        <v>1.7</v>
      </c>
      <c r="AE18">
        <f>AE15</f>
        <v>100</v>
      </c>
    </row>
    <row r="20" spans="1:31" x14ac:dyDescent="0.2">
      <c r="A20" t="s">
        <v>9</v>
      </c>
      <c r="E20" t="s">
        <v>9</v>
      </c>
      <c r="I20" t="s">
        <v>9</v>
      </c>
      <c r="M20" t="s">
        <v>9</v>
      </c>
      <c r="Q20" t="s">
        <v>9</v>
      </c>
      <c r="U20" t="s">
        <v>9</v>
      </c>
      <c r="AC20" t="s">
        <v>9</v>
      </c>
    </row>
    <row r="21" spans="1:31" x14ac:dyDescent="0.2">
      <c r="A21" t="s">
        <v>14</v>
      </c>
      <c r="B21" t="s">
        <v>1</v>
      </c>
      <c r="C21" t="s">
        <v>2</v>
      </c>
      <c r="E21" t="s">
        <v>15</v>
      </c>
      <c r="F21" t="s">
        <v>1</v>
      </c>
      <c r="G21" t="s">
        <v>2</v>
      </c>
      <c r="I21" t="s">
        <v>16</v>
      </c>
      <c r="J21" t="s">
        <v>1</v>
      </c>
      <c r="K21" t="s">
        <v>2</v>
      </c>
      <c r="M21" t="s">
        <v>17</v>
      </c>
      <c r="N21" t="s">
        <v>1</v>
      </c>
      <c r="O21" t="s">
        <v>2</v>
      </c>
      <c r="Q21" t="s">
        <v>18</v>
      </c>
      <c r="R21" t="s">
        <v>1</v>
      </c>
      <c r="S21" t="s">
        <v>2</v>
      </c>
      <c r="U21" t="s">
        <v>19</v>
      </c>
      <c r="V21" t="s">
        <v>1</v>
      </c>
      <c r="W21" t="s">
        <v>2</v>
      </c>
      <c r="AC21" t="s">
        <v>21</v>
      </c>
      <c r="AD21" t="s">
        <v>1</v>
      </c>
      <c r="AE21" t="s">
        <v>2</v>
      </c>
    </row>
    <row r="22" spans="1:31" x14ac:dyDescent="0.2">
      <c r="A22" t="s">
        <v>22</v>
      </c>
      <c r="B22">
        <v>0</v>
      </c>
      <c r="C22">
        <v>0</v>
      </c>
      <c r="E22" t="s">
        <v>22</v>
      </c>
      <c r="F22">
        <v>0</v>
      </c>
      <c r="G22">
        <v>0</v>
      </c>
      <c r="I22" t="s">
        <v>22</v>
      </c>
      <c r="J22">
        <v>0</v>
      </c>
      <c r="K22">
        <v>0</v>
      </c>
      <c r="M22" t="s">
        <v>22</v>
      </c>
      <c r="N22" t="s">
        <v>23</v>
      </c>
      <c r="Q22" t="s">
        <v>22</v>
      </c>
      <c r="R22">
        <v>2.5000000000000001E-2</v>
      </c>
      <c r="S22">
        <v>100</v>
      </c>
      <c r="U22" t="s">
        <v>22</v>
      </c>
      <c r="V22">
        <v>0.17499999999999999</v>
      </c>
      <c r="W22">
        <f>V22/V27*100</f>
        <v>29.577464788732392</v>
      </c>
      <c r="AC22" t="s">
        <v>22</v>
      </c>
      <c r="AD22">
        <v>3.5714285714285712E-2</v>
      </c>
      <c r="AE22">
        <v>100</v>
      </c>
    </row>
    <row r="23" spans="1:31" x14ac:dyDescent="0.2">
      <c r="A23" t="s">
        <v>4</v>
      </c>
      <c r="B23">
        <v>0.16666666666666666</v>
      </c>
      <c r="C23">
        <f>B23/B27*100</f>
        <v>80</v>
      </c>
      <c r="E23" t="s">
        <v>4</v>
      </c>
      <c r="F23">
        <v>0</v>
      </c>
      <c r="G23">
        <v>0</v>
      </c>
      <c r="I23" t="s">
        <v>4</v>
      </c>
      <c r="J23">
        <v>7.4999999999999997E-2</v>
      </c>
      <c r="K23">
        <v>100</v>
      </c>
      <c r="M23" t="s">
        <v>4</v>
      </c>
      <c r="N23" t="s">
        <v>23</v>
      </c>
      <c r="Q23" t="s">
        <v>4</v>
      </c>
      <c r="R23" t="s">
        <v>23</v>
      </c>
      <c r="U23" t="s">
        <v>4</v>
      </c>
      <c r="V23">
        <v>0.41666666666666669</v>
      </c>
      <c r="W23">
        <f>V23/V27*100</f>
        <v>70.422535211267615</v>
      </c>
      <c r="AC23" t="s">
        <v>4</v>
      </c>
      <c r="AD23">
        <v>0</v>
      </c>
      <c r="AE23">
        <v>0</v>
      </c>
    </row>
    <row r="24" spans="1:31" x14ac:dyDescent="0.2">
      <c r="A24" t="s">
        <v>3</v>
      </c>
      <c r="B24">
        <v>4.1666666666666664E-2</v>
      </c>
      <c r="C24">
        <f>B24/B27*100</f>
        <v>20</v>
      </c>
      <c r="E24" t="s">
        <v>3</v>
      </c>
      <c r="F24">
        <v>8.3333333333333329E-2</v>
      </c>
      <c r="G24">
        <v>100</v>
      </c>
      <c r="I24" t="s">
        <v>3</v>
      </c>
      <c r="J24">
        <v>0</v>
      </c>
      <c r="K24">
        <v>0</v>
      </c>
      <c r="M24" t="s">
        <v>3</v>
      </c>
      <c r="N24" t="s">
        <v>23</v>
      </c>
      <c r="Q24" t="s">
        <v>3</v>
      </c>
      <c r="R24">
        <v>0</v>
      </c>
      <c r="S24">
        <v>0</v>
      </c>
      <c r="U24" t="s">
        <v>3</v>
      </c>
      <c r="V24" t="s">
        <v>23</v>
      </c>
      <c r="AC24" t="s">
        <v>5</v>
      </c>
      <c r="AD24">
        <v>0</v>
      </c>
      <c r="AE24">
        <v>0</v>
      </c>
    </row>
    <row r="25" spans="1:31" x14ac:dyDescent="0.2">
      <c r="A25" t="s">
        <v>6</v>
      </c>
      <c r="B25">
        <v>0</v>
      </c>
      <c r="C25">
        <v>0</v>
      </c>
      <c r="E25" t="s">
        <v>6</v>
      </c>
      <c r="F25" t="s">
        <v>23</v>
      </c>
      <c r="I25" t="s">
        <v>6</v>
      </c>
      <c r="J25">
        <v>0</v>
      </c>
      <c r="K25">
        <v>0</v>
      </c>
      <c r="M25" t="s">
        <v>6</v>
      </c>
      <c r="N25" t="s">
        <v>23</v>
      </c>
      <c r="Q25" t="s">
        <v>6</v>
      </c>
      <c r="R25" t="s">
        <v>23</v>
      </c>
      <c r="U25" t="s">
        <v>6</v>
      </c>
      <c r="V25" t="s">
        <v>23</v>
      </c>
      <c r="AC25" t="s">
        <v>24</v>
      </c>
      <c r="AD25">
        <v>0</v>
      </c>
      <c r="AE25">
        <v>0</v>
      </c>
    </row>
    <row r="27" spans="1:31" x14ac:dyDescent="0.2">
      <c r="A27" t="s">
        <v>7</v>
      </c>
      <c r="B27">
        <f>B22+B23+B24+B25</f>
        <v>0.20833333333333331</v>
      </c>
      <c r="C27">
        <f>C22+C23+C24+C25</f>
        <v>100</v>
      </c>
      <c r="E27" t="s">
        <v>7</v>
      </c>
      <c r="F27">
        <f>F22+F23+F24</f>
        <v>8.3333333333333329E-2</v>
      </c>
      <c r="G27">
        <f>G22+G23+G24</f>
        <v>100</v>
      </c>
      <c r="I27" t="s">
        <v>7</v>
      </c>
      <c r="J27">
        <f>J23</f>
        <v>7.4999999999999997E-2</v>
      </c>
      <c r="K27">
        <v>100</v>
      </c>
      <c r="M27" t="s">
        <v>7</v>
      </c>
      <c r="O27" t="s">
        <v>23</v>
      </c>
      <c r="Q27" t="s">
        <v>7</v>
      </c>
      <c r="R27">
        <f>R22</f>
        <v>2.5000000000000001E-2</v>
      </c>
      <c r="S27">
        <v>100</v>
      </c>
      <c r="U27" t="s">
        <v>7</v>
      </c>
      <c r="V27">
        <f>V22+V23</f>
        <v>0.59166666666666667</v>
      </c>
      <c r="W27">
        <f>W22+W23</f>
        <v>100</v>
      </c>
      <c r="AC27" t="s">
        <v>7</v>
      </c>
      <c r="AD27">
        <f>AD22</f>
        <v>3.5714285714285712E-2</v>
      </c>
      <c r="AE27">
        <v>100</v>
      </c>
    </row>
    <row r="29" spans="1:31" x14ac:dyDescent="0.2">
      <c r="A29" t="s">
        <v>10</v>
      </c>
      <c r="E29" t="s">
        <v>10</v>
      </c>
      <c r="I29" t="s">
        <v>10</v>
      </c>
      <c r="M29" t="s">
        <v>10</v>
      </c>
      <c r="Q29" t="s">
        <v>10</v>
      </c>
      <c r="U29" t="s">
        <v>10</v>
      </c>
      <c r="AC29" t="s">
        <v>10</v>
      </c>
    </row>
    <row r="30" spans="1:31" x14ac:dyDescent="0.2">
      <c r="A30" t="s">
        <v>14</v>
      </c>
      <c r="B30" t="s">
        <v>1</v>
      </c>
      <c r="C30" t="s">
        <v>2</v>
      </c>
      <c r="E30" t="s">
        <v>15</v>
      </c>
      <c r="F30" t="s">
        <v>1</v>
      </c>
      <c r="G30" t="s">
        <v>2</v>
      </c>
      <c r="I30" t="s">
        <v>16</v>
      </c>
      <c r="J30" t="s">
        <v>1</v>
      </c>
      <c r="K30" t="s">
        <v>2</v>
      </c>
      <c r="M30" t="s">
        <v>17</v>
      </c>
      <c r="N30" t="s">
        <v>1</v>
      </c>
      <c r="O30" t="s">
        <v>2</v>
      </c>
      <c r="Q30" t="s">
        <v>18</v>
      </c>
      <c r="R30" t="s">
        <v>1</v>
      </c>
      <c r="S30" t="s">
        <v>2</v>
      </c>
      <c r="U30" t="s">
        <v>19</v>
      </c>
      <c r="V30" t="s">
        <v>1</v>
      </c>
      <c r="W30" t="s">
        <v>2</v>
      </c>
      <c r="AC30" t="s">
        <v>21</v>
      </c>
      <c r="AD30" t="s">
        <v>1</v>
      </c>
      <c r="AE30" t="s">
        <v>2</v>
      </c>
    </row>
    <row r="31" spans="1:31" x14ac:dyDescent="0.2">
      <c r="A31" t="s">
        <v>22</v>
      </c>
      <c r="B31">
        <v>2.5000000000000001E-2</v>
      </c>
      <c r="C31">
        <f>B31/B36*100</f>
        <v>100</v>
      </c>
      <c r="E31" t="s">
        <v>22</v>
      </c>
      <c r="F31">
        <v>1.7857142857142856E-2</v>
      </c>
      <c r="G31">
        <f>F31/F36*100</f>
        <v>16.304347826086957</v>
      </c>
      <c r="I31" t="s">
        <v>22</v>
      </c>
      <c r="J31">
        <v>7.1428571428571425E-2</v>
      </c>
      <c r="K31">
        <f>J31/J36*100</f>
        <v>32.258064516129032</v>
      </c>
      <c r="M31" t="s">
        <v>22</v>
      </c>
      <c r="N31">
        <v>2.5000000000000001E-2</v>
      </c>
      <c r="O31">
        <v>100</v>
      </c>
      <c r="Q31" t="s">
        <v>22</v>
      </c>
      <c r="R31">
        <v>0</v>
      </c>
      <c r="S31">
        <v>0</v>
      </c>
      <c r="U31" t="s">
        <v>22</v>
      </c>
      <c r="V31">
        <v>0.32500000000000001</v>
      </c>
      <c r="W31">
        <f>V31/V36*100</f>
        <v>72.222222222222214</v>
      </c>
      <c r="AC31" t="s">
        <v>22</v>
      </c>
      <c r="AD31">
        <v>3.5714285714285712E-2</v>
      </c>
      <c r="AE31">
        <v>100</v>
      </c>
    </row>
    <row r="32" spans="1:31" x14ac:dyDescent="0.2">
      <c r="A32" t="s">
        <v>4</v>
      </c>
      <c r="B32">
        <v>0</v>
      </c>
      <c r="C32">
        <v>0</v>
      </c>
      <c r="E32" t="s">
        <v>4</v>
      </c>
      <c r="F32">
        <v>0.05</v>
      </c>
      <c r="G32">
        <f>F32/F36*100</f>
        <v>45.652173913043484</v>
      </c>
      <c r="I32" t="s">
        <v>4</v>
      </c>
      <c r="J32">
        <v>0</v>
      </c>
      <c r="K32">
        <v>0</v>
      </c>
      <c r="M32" t="s">
        <v>4</v>
      </c>
      <c r="N32">
        <v>0</v>
      </c>
      <c r="O32">
        <v>0</v>
      </c>
      <c r="Q32" t="s">
        <v>4</v>
      </c>
      <c r="R32" t="s">
        <v>23</v>
      </c>
      <c r="U32" t="s">
        <v>4</v>
      </c>
      <c r="V32">
        <v>0.125</v>
      </c>
      <c r="W32">
        <f>V32/V36*100</f>
        <v>27.777777777777779</v>
      </c>
      <c r="AC32" t="s">
        <v>4</v>
      </c>
      <c r="AD32">
        <v>0</v>
      </c>
      <c r="AE32">
        <v>0</v>
      </c>
    </row>
    <row r="33" spans="1:31" x14ac:dyDescent="0.2">
      <c r="A33" t="s">
        <v>3</v>
      </c>
      <c r="B33">
        <v>0</v>
      </c>
      <c r="C33">
        <v>0</v>
      </c>
      <c r="E33" t="s">
        <v>3</v>
      </c>
      <c r="F33">
        <v>4.1666666666666664E-2</v>
      </c>
      <c r="G33">
        <f>F33/F36*100</f>
        <v>38.043478260869563</v>
      </c>
      <c r="I33" t="s">
        <v>3</v>
      </c>
      <c r="J33">
        <v>0.15</v>
      </c>
      <c r="K33">
        <f>J33/J36*100</f>
        <v>67.741935483870961</v>
      </c>
      <c r="M33" t="s">
        <v>3</v>
      </c>
      <c r="N33" t="s">
        <v>23</v>
      </c>
      <c r="Q33" t="s">
        <v>3</v>
      </c>
      <c r="R33">
        <v>0.17499999999999999</v>
      </c>
      <c r="S33">
        <v>100</v>
      </c>
      <c r="U33" t="s">
        <v>3</v>
      </c>
      <c r="V33" t="s">
        <v>23</v>
      </c>
      <c r="AC33" t="s">
        <v>5</v>
      </c>
      <c r="AD33">
        <v>0</v>
      </c>
      <c r="AE33">
        <v>0</v>
      </c>
    </row>
    <row r="34" spans="1:31" x14ac:dyDescent="0.2">
      <c r="A34" t="s">
        <v>6</v>
      </c>
      <c r="B34">
        <v>0</v>
      </c>
      <c r="C34">
        <v>0</v>
      </c>
      <c r="E34" t="s">
        <v>6</v>
      </c>
      <c r="F34" t="s">
        <v>23</v>
      </c>
      <c r="I34" t="s">
        <v>6</v>
      </c>
      <c r="J34">
        <v>0</v>
      </c>
      <c r="K34">
        <v>0</v>
      </c>
      <c r="M34" t="s">
        <v>6</v>
      </c>
      <c r="N34">
        <v>0</v>
      </c>
      <c r="O34">
        <v>0</v>
      </c>
      <c r="Q34" t="s">
        <v>6</v>
      </c>
      <c r="R34" t="s">
        <v>23</v>
      </c>
      <c r="U34" t="s">
        <v>6</v>
      </c>
      <c r="V34" t="s">
        <v>23</v>
      </c>
      <c r="AC34" t="s">
        <v>24</v>
      </c>
      <c r="AD34">
        <v>0</v>
      </c>
      <c r="AE34">
        <v>0</v>
      </c>
    </row>
    <row r="36" spans="1:31" x14ac:dyDescent="0.2">
      <c r="A36" t="s">
        <v>7</v>
      </c>
      <c r="B36">
        <f>B31+B32+B33+B34</f>
        <v>2.5000000000000001E-2</v>
      </c>
      <c r="C36">
        <f>C31</f>
        <v>100</v>
      </c>
      <c r="E36" t="s">
        <v>7</v>
      </c>
      <c r="F36">
        <f>F31+F32+F33</f>
        <v>0.10952380952380952</v>
      </c>
      <c r="G36">
        <f>G31+G32+G33</f>
        <v>100</v>
      </c>
      <c r="I36" t="s">
        <v>7</v>
      </c>
      <c r="J36">
        <f>J31+J33</f>
        <v>0.22142857142857142</v>
      </c>
      <c r="K36">
        <f>K31+K33</f>
        <v>100</v>
      </c>
      <c r="M36" t="s">
        <v>7</v>
      </c>
      <c r="N36">
        <f>N31</f>
        <v>2.5000000000000001E-2</v>
      </c>
      <c r="O36">
        <v>100</v>
      </c>
      <c r="Q36" t="s">
        <v>7</v>
      </c>
      <c r="R36">
        <f>R33</f>
        <v>0.17499999999999999</v>
      </c>
      <c r="S36">
        <v>100</v>
      </c>
      <c r="U36" t="s">
        <v>7</v>
      </c>
      <c r="V36">
        <f>V31+V32</f>
        <v>0.45</v>
      </c>
      <c r="W36">
        <f>W31+W32</f>
        <v>100</v>
      </c>
      <c r="AC36" t="s">
        <v>7</v>
      </c>
      <c r="AD36">
        <f>AD31</f>
        <v>3.5714285714285712E-2</v>
      </c>
      <c r="AE36">
        <v>100</v>
      </c>
    </row>
    <row r="38" spans="1:31" x14ac:dyDescent="0.2">
      <c r="A38" t="s">
        <v>11</v>
      </c>
      <c r="E38" t="s">
        <v>11</v>
      </c>
      <c r="I38" t="s">
        <v>11</v>
      </c>
      <c r="M38" t="s">
        <v>11</v>
      </c>
      <c r="U38" t="s">
        <v>11</v>
      </c>
    </row>
    <row r="39" spans="1:31" x14ac:dyDescent="0.2">
      <c r="A39" t="s">
        <v>14</v>
      </c>
      <c r="B39" t="s">
        <v>1</v>
      </c>
      <c r="C39" t="s">
        <v>2</v>
      </c>
      <c r="E39" t="s">
        <v>15</v>
      </c>
      <c r="F39" t="s">
        <v>1</v>
      </c>
      <c r="G39" t="s">
        <v>2</v>
      </c>
      <c r="I39" t="s">
        <v>16</v>
      </c>
      <c r="J39" t="s">
        <v>1</v>
      </c>
      <c r="K39" t="s">
        <v>2</v>
      </c>
      <c r="M39" t="s">
        <v>17</v>
      </c>
      <c r="N39" t="s">
        <v>1</v>
      </c>
      <c r="O39" t="s">
        <v>2</v>
      </c>
      <c r="U39" t="s">
        <v>19</v>
      </c>
      <c r="V39" t="s">
        <v>1</v>
      </c>
      <c r="W39" t="s">
        <v>2</v>
      </c>
    </row>
    <row r="40" spans="1:31" x14ac:dyDescent="0.2">
      <c r="A40" t="s">
        <v>22</v>
      </c>
      <c r="B40">
        <v>2.875</v>
      </c>
      <c r="C40">
        <f>B40/B45*100</f>
        <v>26.848249027237355</v>
      </c>
      <c r="E40" t="s">
        <v>22</v>
      </c>
      <c r="F40">
        <v>4.416666666666667</v>
      </c>
      <c r="G40">
        <f>F40/F45*100</f>
        <v>43.336058871627145</v>
      </c>
      <c r="I40" t="s">
        <v>22</v>
      </c>
      <c r="J40">
        <v>0.10714285714285714</v>
      </c>
      <c r="K40">
        <f>J40/J45*100</f>
        <v>6.4881051405756116</v>
      </c>
      <c r="M40" t="s">
        <v>22</v>
      </c>
      <c r="N40">
        <v>2.5000000000000001E-2</v>
      </c>
      <c r="O40">
        <f>N40/N45*100</f>
        <v>0.61601642710472282</v>
      </c>
      <c r="U40" t="s">
        <v>22</v>
      </c>
      <c r="V40">
        <v>2.5000000000000001E-2</v>
      </c>
      <c r="W40">
        <v>100</v>
      </c>
    </row>
    <row r="41" spans="1:31" x14ac:dyDescent="0.2">
      <c r="A41" t="s">
        <v>4</v>
      </c>
      <c r="B41">
        <v>4.166666666666667</v>
      </c>
      <c r="C41">
        <f>B41/B45*100</f>
        <v>38.910505836575879</v>
      </c>
      <c r="E41" t="s">
        <v>4</v>
      </c>
      <c r="F41">
        <v>5.7750000000000004</v>
      </c>
      <c r="G41">
        <f>F41/F45*100</f>
        <v>56.663941128372862</v>
      </c>
      <c r="I41" t="s">
        <v>4</v>
      </c>
      <c r="J41">
        <v>0.5</v>
      </c>
      <c r="K41">
        <f>J41/J45*100</f>
        <v>30.277823989352854</v>
      </c>
      <c r="M41" t="s">
        <v>4</v>
      </c>
      <c r="N41">
        <v>0.95</v>
      </c>
      <c r="O41">
        <f>N41/N45*100</f>
        <v>23.408624229979463</v>
      </c>
      <c r="U41" t="s">
        <v>4</v>
      </c>
      <c r="V41">
        <v>0</v>
      </c>
      <c r="W41">
        <v>0</v>
      </c>
    </row>
    <row r="42" spans="1:31" x14ac:dyDescent="0.2">
      <c r="A42" t="s">
        <v>3</v>
      </c>
      <c r="B42">
        <v>4.1666666666666664E-2</v>
      </c>
      <c r="C42">
        <f>B42/B45*100</f>
        <v>0.3891050583657587</v>
      </c>
      <c r="E42" t="s">
        <v>3</v>
      </c>
      <c r="F42">
        <v>0</v>
      </c>
      <c r="G42">
        <v>0</v>
      </c>
      <c r="I42" t="s">
        <v>3</v>
      </c>
      <c r="J42">
        <v>2.5000000000000001E-2</v>
      </c>
      <c r="K42">
        <f>J42/J45*100</f>
        <v>1.5138911994676427</v>
      </c>
      <c r="M42" t="s">
        <v>3</v>
      </c>
      <c r="N42" t="s">
        <v>23</v>
      </c>
      <c r="U42" t="s">
        <v>3</v>
      </c>
      <c r="V42" t="s">
        <v>23</v>
      </c>
    </row>
    <row r="43" spans="1:31" x14ac:dyDescent="0.2">
      <c r="A43" t="s">
        <v>6</v>
      </c>
      <c r="B43">
        <v>3.625</v>
      </c>
      <c r="C43">
        <f>B43/B45*100</f>
        <v>33.852140077821005</v>
      </c>
      <c r="E43" t="s">
        <v>6</v>
      </c>
      <c r="F43" t="s">
        <v>23</v>
      </c>
      <c r="I43" t="s">
        <v>6</v>
      </c>
      <c r="J43">
        <v>1.0192307692307692</v>
      </c>
      <c r="K43">
        <f>J43/J45*100</f>
        <v>61.720179670603891</v>
      </c>
      <c r="M43" t="s">
        <v>6</v>
      </c>
      <c r="N43">
        <v>3.0833333333333335</v>
      </c>
      <c r="O43">
        <f>N43/N45*100</f>
        <v>75.975359342915823</v>
      </c>
      <c r="U43" t="s">
        <v>6</v>
      </c>
      <c r="V43" t="s">
        <v>23</v>
      </c>
    </row>
    <row r="45" spans="1:31" x14ac:dyDescent="0.2">
      <c r="A45" t="s">
        <v>7</v>
      </c>
      <c r="B45">
        <f>B40+B41+B42+B43</f>
        <v>10.708333333333334</v>
      </c>
      <c r="C45">
        <f>C40+C41+C42+C43</f>
        <v>100</v>
      </c>
      <c r="E45" t="s">
        <v>7</v>
      </c>
      <c r="F45">
        <f>F40+F41</f>
        <v>10.191666666666666</v>
      </c>
      <c r="G45">
        <f>G40+G41</f>
        <v>100</v>
      </c>
      <c r="I45" t="s">
        <v>7</v>
      </c>
      <c r="J45">
        <f>J40+J41+J42+J43</f>
        <v>1.6513736263736263</v>
      </c>
      <c r="K45">
        <f>K40+K41+K42+K43</f>
        <v>100</v>
      </c>
      <c r="M45" t="s">
        <v>7</v>
      </c>
      <c r="N45">
        <f>N40+N41+N43</f>
        <v>4.0583333333333336</v>
      </c>
      <c r="O45">
        <f>O40+O41+O43</f>
        <v>100</v>
      </c>
      <c r="U45" t="s">
        <v>7</v>
      </c>
      <c r="V45">
        <f>V40</f>
        <v>2.5000000000000001E-2</v>
      </c>
      <c r="W45">
        <v>100</v>
      </c>
    </row>
    <row r="47" spans="1:31" x14ac:dyDescent="0.2">
      <c r="A47" t="s">
        <v>12</v>
      </c>
      <c r="E47" t="s">
        <v>12</v>
      </c>
      <c r="I47" t="s">
        <v>12</v>
      </c>
      <c r="M47" t="s">
        <v>12</v>
      </c>
      <c r="Q47" t="s">
        <v>12</v>
      </c>
      <c r="U47" t="s">
        <v>12</v>
      </c>
    </row>
    <row r="48" spans="1:31" x14ac:dyDescent="0.2">
      <c r="A48" t="s">
        <v>14</v>
      </c>
      <c r="B48" t="s">
        <v>1</v>
      </c>
      <c r="C48" t="s">
        <v>2</v>
      </c>
      <c r="E48" t="s">
        <v>15</v>
      </c>
      <c r="F48" t="s">
        <v>1</v>
      </c>
      <c r="G48" t="s">
        <v>2</v>
      </c>
      <c r="I48" t="s">
        <v>16</v>
      </c>
      <c r="J48" t="s">
        <v>1</v>
      </c>
      <c r="K48" t="s">
        <v>2</v>
      </c>
      <c r="M48" t="s">
        <v>17</v>
      </c>
      <c r="N48" t="s">
        <v>1</v>
      </c>
      <c r="O48" t="s">
        <v>2</v>
      </c>
      <c r="Q48" t="s">
        <v>18</v>
      </c>
      <c r="R48" t="s">
        <v>1</v>
      </c>
      <c r="S48" t="s">
        <v>2</v>
      </c>
      <c r="U48" t="s">
        <v>19</v>
      </c>
      <c r="V48" t="s">
        <v>1</v>
      </c>
      <c r="W48" t="s">
        <v>2</v>
      </c>
    </row>
    <row r="49" spans="1:23" x14ac:dyDescent="0.2">
      <c r="A49" t="s">
        <v>22</v>
      </c>
      <c r="B49">
        <v>2.5000000000000001E-2</v>
      </c>
      <c r="C49">
        <f>B49/B54*100</f>
        <v>37.5</v>
      </c>
      <c r="E49" t="s">
        <v>22</v>
      </c>
      <c r="F49">
        <v>0.16666666666666666</v>
      </c>
      <c r="G49">
        <f>F49/F54*100</f>
        <v>37.735849056603769</v>
      </c>
      <c r="I49" t="s">
        <v>22</v>
      </c>
      <c r="J49">
        <v>7.1428571428571425E-2</v>
      </c>
      <c r="K49">
        <f>J49/J54*100</f>
        <v>6.9930069930069934</v>
      </c>
      <c r="M49" t="s">
        <v>22</v>
      </c>
      <c r="N49">
        <v>0.4</v>
      </c>
      <c r="O49">
        <f>N49/N54*100</f>
        <v>80</v>
      </c>
      <c r="Q49" t="s">
        <v>22</v>
      </c>
      <c r="R49">
        <v>0.42499999999999999</v>
      </c>
      <c r="S49">
        <f>R49/R54*100</f>
        <v>34.6938775510204</v>
      </c>
      <c r="U49" t="s">
        <v>22</v>
      </c>
      <c r="V49">
        <v>2.0750000000000002</v>
      </c>
      <c r="W49">
        <f>V49/V54*100</f>
        <v>86.159169550173004</v>
      </c>
    </row>
    <row r="50" spans="1:23" x14ac:dyDescent="0.2">
      <c r="A50" t="s">
        <v>4</v>
      </c>
      <c r="B50">
        <v>0</v>
      </c>
      <c r="C50">
        <f>B50/B54*100</f>
        <v>0</v>
      </c>
      <c r="E50" t="s">
        <v>4</v>
      </c>
      <c r="F50">
        <v>0.27500000000000002</v>
      </c>
      <c r="G50">
        <f>F50/F54*100</f>
        <v>62.264150943396231</v>
      </c>
      <c r="I50" t="s">
        <v>4</v>
      </c>
      <c r="J50">
        <v>0.82499999999999996</v>
      </c>
      <c r="K50">
        <f>J50/J54*100</f>
        <v>80.769230769230774</v>
      </c>
      <c r="M50" t="s">
        <v>4</v>
      </c>
      <c r="N50">
        <v>0.1</v>
      </c>
      <c r="O50">
        <f>N50/N54*100</f>
        <v>20</v>
      </c>
      <c r="Q50" t="s">
        <v>4</v>
      </c>
      <c r="R50" t="s">
        <v>23</v>
      </c>
      <c r="U50" t="s">
        <v>4</v>
      </c>
      <c r="V50">
        <v>0.33333333333333331</v>
      </c>
      <c r="W50">
        <f>V50/V54*100</f>
        <v>13.840830449826989</v>
      </c>
    </row>
    <row r="51" spans="1:23" x14ac:dyDescent="0.2">
      <c r="A51" t="s">
        <v>3</v>
      </c>
      <c r="B51">
        <v>4.1666666666666664E-2</v>
      </c>
      <c r="C51">
        <f>B51/B54*100</f>
        <v>62.5</v>
      </c>
      <c r="E51" t="s">
        <v>3</v>
      </c>
      <c r="F51">
        <v>0</v>
      </c>
      <c r="G51">
        <f>F51/F54*100</f>
        <v>0</v>
      </c>
      <c r="I51" t="s">
        <v>3</v>
      </c>
      <c r="J51">
        <v>0.125</v>
      </c>
      <c r="K51">
        <f>J51/J54*100</f>
        <v>12.237762237762238</v>
      </c>
      <c r="M51" t="s">
        <v>3</v>
      </c>
      <c r="N51" t="s">
        <v>23</v>
      </c>
      <c r="Q51" t="s">
        <v>3</v>
      </c>
      <c r="R51">
        <v>0.8</v>
      </c>
      <c r="S51">
        <f>R51/R54*100</f>
        <v>65.306122448979593</v>
      </c>
      <c r="U51" t="s">
        <v>3</v>
      </c>
      <c r="V51" t="s">
        <v>23</v>
      </c>
    </row>
    <row r="52" spans="1:23" x14ac:dyDescent="0.2">
      <c r="A52" t="s">
        <v>6</v>
      </c>
      <c r="B52">
        <v>0</v>
      </c>
      <c r="C52">
        <f>B52/B54*100</f>
        <v>0</v>
      </c>
      <c r="E52" t="s">
        <v>6</v>
      </c>
      <c r="F52" t="s">
        <v>23</v>
      </c>
      <c r="I52" t="s">
        <v>6</v>
      </c>
      <c r="J52">
        <v>0</v>
      </c>
      <c r="K52">
        <f>J52/J54*100</f>
        <v>0</v>
      </c>
      <c r="M52" t="s">
        <v>6</v>
      </c>
      <c r="N52">
        <v>0</v>
      </c>
      <c r="O52">
        <v>0</v>
      </c>
      <c r="Q52" t="s">
        <v>6</v>
      </c>
      <c r="R52" t="s">
        <v>23</v>
      </c>
      <c r="U52" t="s">
        <v>6</v>
      </c>
      <c r="V52" t="s">
        <v>23</v>
      </c>
    </row>
    <row r="54" spans="1:23" x14ac:dyDescent="0.2">
      <c r="A54" t="s">
        <v>7</v>
      </c>
      <c r="B54">
        <f>B49+B50+B51+B52</f>
        <v>6.6666666666666666E-2</v>
      </c>
      <c r="C54">
        <f>C49+C50+C51+C52</f>
        <v>100</v>
      </c>
      <c r="E54" t="s">
        <v>7</v>
      </c>
      <c r="F54">
        <f>F49+F50+F51</f>
        <v>0.44166666666666665</v>
      </c>
      <c r="G54">
        <f>G49+G50+G51</f>
        <v>100</v>
      </c>
      <c r="I54" t="s">
        <v>7</v>
      </c>
      <c r="J54">
        <f>J49+J50+J51+J52</f>
        <v>1.0214285714285714</v>
      </c>
      <c r="K54">
        <f>K49+K50+K51+K52</f>
        <v>100</v>
      </c>
      <c r="M54" t="s">
        <v>7</v>
      </c>
      <c r="N54">
        <f>N49+N50</f>
        <v>0.5</v>
      </c>
      <c r="O54">
        <f>O49+O50</f>
        <v>100</v>
      </c>
      <c r="Q54" t="s">
        <v>7</v>
      </c>
      <c r="R54">
        <f>R49+R51</f>
        <v>1.2250000000000001</v>
      </c>
      <c r="S54">
        <f>S49+S51</f>
        <v>100</v>
      </c>
      <c r="U54" t="s">
        <v>7</v>
      </c>
      <c r="V54">
        <f>V49+V50</f>
        <v>2.4083333333333337</v>
      </c>
      <c r="W54">
        <f>W49+W50</f>
        <v>100</v>
      </c>
    </row>
    <row r="56" spans="1:23" x14ac:dyDescent="0.2">
      <c r="A56" t="s">
        <v>13</v>
      </c>
      <c r="E56" t="s">
        <v>13</v>
      </c>
      <c r="I56" t="s">
        <v>13</v>
      </c>
      <c r="M56" t="s">
        <v>13</v>
      </c>
    </row>
    <row r="57" spans="1:23" x14ac:dyDescent="0.2">
      <c r="A57" t="s">
        <v>14</v>
      </c>
      <c r="B57" t="s">
        <v>1</v>
      </c>
      <c r="C57" t="s">
        <v>2</v>
      </c>
      <c r="E57" t="s">
        <v>15</v>
      </c>
      <c r="F57" t="s">
        <v>1</v>
      </c>
      <c r="G57" t="s">
        <v>2</v>
      </c>
      <c r="I57" t="s">
        <v>16</v>
      </c>
      <c r="J57" t="s">
        <v>1</v>
      </c>
      <c r="K57" t="s">
        <v>2</v>
      </c>
      <c r="M57" t="s">
        <v>17</v>
      </c>
      <c r="N57" t="s">
        <v>1</v>
      </c>
      <c r="O57" t="s">
        <v>2</v>
      </c>
    </row>
    <row r="58" spans="1:23" x14ac:dyDescent="0.2">
      <c r="A58" t="s">
        <v>22</v>
      </c>
      <c r="B58">
        <v>0.32500000000000001</v>
      </c>
      <c r="C58">
        <f>B58/B63*100</f>
        <v>72.222222222222214</v>
      </c>
      <c r="E58" t="s">
        <v>22</v>
      </c>
      <c r="F58">
        <v>0.21666666666666667</v>
      </c>
      <c r="G58">
        <f>F58/F63*100</f>
        <v>47.272727272727273</v>
      </c>
      <c r="I58" t="s">
        <v>22</v>
      </c>
      <c r="J58">
        <v>0</v>
      </c>
      <c r="K58">
        <v>0</v>
      </c>
      <c r="M58" t="s">
        <v>22</v>
      </c>
      <c r="N58">
        <v>2.5000000000000001E-2</v>
      </c>
      <c r="O58">
        <f>N58/N63*100</f>
        <v>33.333333333333329</v>
      </c>
    </row>
    <row r="59" spans="1:23" x14ac:dyDescent="0.2">
      <c r="A59" t="s">
        <v>4</v>
      </c>
      <c r="B59">
        <v>0</v>
      </c>
      <c r="C59">
        <v>0</v>
      </c>
      <c r="E59" t="s">
        <v>4</v>
      </c>
      <c r="F59">
        <v>0.2</v>
      </c>
      <c r="G59">
        <f>F59/F63*100</f>
        <v>43.636363636363633</v>
      </c>
      <c r="I59" t="s">
        <v>4</v>
      </c>
      <c r="J59">
        <v>0.1</v>
      </c>
      <c r="K59">
        <v>100</v>
      </c>
      <c r="M59" t="s">
        <v>4</v>
      </c>
      <c r="N59">
        <v>0.05</v>
      </c>
      <c r="O59">
        <f>N59/N63*100</f>
        <v>66.666666666666657</v>
      </c>
    </row>
    <row r="60" spans="1:23" x14ac:dyDescent="0.2">
      <c r="A60" t="s">
        <v>3</v>
      </c>
      <c r="B60">
        <v>0</v>
      </c>
      <c r="C60">
        <v>0</v>
      </c>
      <c r="E60" t="s">
        <v>3</v>
      </c>
      <c r="F60">
        <v>4.1666666666666664E-2</v>
      </c>
      <c r="G60">
        <f>F60/F63*100</f>
        <v>9.0909090909090899</v>
      </c>
      <c r="I60" t="s">
        <v>3</v>
      </c>
      <c r="J60">
        <v>0</v>
      </c>
      <c r="K60">
        <v>0</v>
      </c>
      <c r="M60" t="s">
        <v>3</v>
      </c>
      <c r="N60" t="s">
        <v>23</v>
      </c>
    </row>
    <row r="61" spans="1:23" x14ac:dyDescent="0.2">
      <c r="A61" t="s">
        <v>6</v>
      </c>
      <c r="B61">
        <v>0.125</v>
      </c>
      <c r="C61">
        <f>B61/B63*100</f>
        <v>27.777777777777779</v>
      </c>
      <c r="E61" t="s">
        <v>6</v>
      </c>
      <c r="F61" t="s">
        <v>23</v>
      </c>
      <c r="I61" t="s">
        <v>6</v>
      </c>
      <c r="J61">
        <v>0</v>
      </c>
      <c r="K61">
        <v>0</v>
      </c>
      <c r="M61" t="s">
        <v>6</v>
      </c>
      <c r="N61">
        <v>0</v>
      </c>
      <c r="O61">
        <v>0</v>
      </c>
    </row>
    <row r="63" spans="1:23" x14ac:dyDescent="0.2">
      <c r="A63" t="s">
        <v>7</v>
      </c>
      <c r="B63">
        <f>B58+B61</f>
        <v>0.45</v>
      </c>
      <c r="C63">
        <f>C58+C61</f>
        <v>100</v>
      </c>
      <c r="E63" t="s">
        <v>7</v>
      </c>
      <c r="F63">
        <f>F58+F59+F60</f>
        <v>0.45833333333333337</v>
      </c>
      <c r="G63">
        <f>G58+G59+G60</f>
        <v>100</v>
      </c>
      <c r="I63" t="s">
        <v>7</v>
      </c>
      <c r="J63">
        <f>J59</f>
        <v>0.1</v>
      </c>
      <c r="K63">
        <v>100</v>
      </c>
      <c r="M63" t="s">
        <v>7</v>
      </c>
      <c r="N63">
        <f>N58+N59+N61</f>
        <v>7.5000000000000011E-2</v>
      </c>
      <c r="O63">
        <f>O58+O59+O61</f>
        <v>99.999999999999986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Relative habtiat use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2023-08-17T08:11:35Z</dcterms:created>
  <dcterms:modified xsi:type="dcterms:W3CDTF">2023-08-17T08:25:14Z</dcterms:modified>
</cp:coreProperties>
</file>