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a1066578/Box Sync/Adelaide/Fellowship/Admin/FInal rpeort/Cavagnaro 2016 Legacy/"/>
    </mc:Choice>
  </mc:AlternateContent>
  <bookViews>
    <workbookView xWindow="0" yWindow="460" windowWidth="25600" windowHeight="12840" tabRatio="795" xr2:uid="{00000000-000D-0000-FFFF-FFFF00000000}"/>
  </bookViews>
  <sheets>
    <sheet name="READ ME" sheetId="3" r:id="rId1"/>
    <sheet name="Full data set" sheetId="2"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T40" i="2" l="1"/>
  <c r="U40" i="2"/>
  <c r="V40" i="2" s="1"/>
  <c r="T41" i="2"/>
  <c r="U41" i="2"/>
  <c r="T38" i="2"/>
  <c r="U38" i="2"/>
  <c r="T42" i="2"/>
  <c r="U42" i="2"/>
  <c r="T43" i="2"/>
  <c r="U43" i="2"/>
  <c r="T37" i="2"/>
  <c r="U37" i="2"/>
  <c r="T36" i="2"/>
  <c r="U36" i="2"/>
  <c r="V36" i="2"/>
  <c r="T35" i="2"/>
  <c r="U35" i="2"/>
  <c r="T34" i="2"/>
  <c r="U34" i="2"/>
  <c r="V34" i="2" s="1"/>
  <c r="T28" i="2"/>
  <c r="V28" i="2" s="1"/>
  <c r="U28" i="2"/>
  <c r="T29" i="2"/>
  <c r="U29" i="2"/>
  <c r="T30" i="2"/>
  <c r="U30" i="2"/>
  <c r="T31" i="2"/>
  <c r="U31" i="2"/>
  <c r="T32" i="2"/>
  <c r="U32" i="2"/>
  <c r="V32" i="2" s="1"/>
  <c r="T33" i="2"/>
  <c r="V33" i="2" s="1"/>
  <c r="U33" i="2"/>
  <c r="T27" i="2"/>
  <c r="U27" i="2"/>
  <c r="T26" i="2"/>
  <c r="V26" i="2" s="1"/>
  <c r="U26" i="2"/>
  <c r="T25" i="2"/>
  <c r="U25" i="2"/>
  <c r="V25" i="2"/>
  <c r="T24" i="2"/>
  <c r="U24" i="2"/>
  <c r="V24" i="2"/>
  <c r="T18" i="2"/>
  <c r="V18" i="2" s="1"/>
  <c r="U18" i="2"/>
  <c r="T19" i="2"/>
  <c r="U19" i="2"/>
  <c r="T20" i="2"/>
  <c r="U20" i="2"/>
  <c r="T21" i="2"/>
  <c r="U21" i="2"/>
  <c r="T22" i="2"/>
  <c r="V22" i="2" s="1"/>
  <c r="U22" i="2"/>
  <c r="T23" i="2"/>
  <c r="U23" i="2"/>
  <c r="T15" i="2"/>
  <c r="U15" i="2"/>
  <c r="T14" i="2"/>
  <c r="U14" i="2"/>
  <c r="T8" i="2"/>
  <c r="V8" i="2" s="1"/>
  <c r="U8" i="2"/>
  <c r="T9" i="2"/>
  <c r="U9" i="2"/>
  <c r="T10" i="2"/>
  <c r="V10" i="2" s="1"/>
  <c r="U10" i="2"/>
  <c r="T11" i="2"/>
  <c r="U11" i="2"/>
  <c r="T12" i="2"/>
  <c r="U12" i="2"/>
  <c r="T13" i="2"/>
  <c r="U13" i="2"/>
  <c r="T7" i="2"/>
  <c r="U7" i="2"/>
  <c r="T6" i="2"/>
  <c r="U6" i="2"/>
  <c r="T5" i="2"/>
  <c r="U5" i="2"/>
  <c r="T4" i="2"/>
  <c r="U4" i="2"/>
  <c r="AC38" i="2"/>
  <c r="AD38" i="2"/>
  <c r="AC40" i="2"/>
  <c r="AD40" i="2"/>
  <c r="AC41" i="2"/>
  <c r="AF41" i="2" s="1"/>
  <c r="AD41" i="2"/>
  <c r="AC42" i="2"/>
  <c r="AD42" i="2"/>
  <c r="AC43" i="2"/>
  <c r="AD43" i="2"/>
  <c r="AC37" i="2"/>
  <c r="AD37" i="2"/>
  <c r="AC36" i="2"/>
  <c r="AD36" i="2"/>
  <c r="AC35" i="2"/>
  <c r="AD35" i="2"/>
  <c r="AC34" i="2"/>
  <c r="AD34" i="2"/>
  <c r="AC28" i="2"/>
  <c r="AD28" i="2"/>
  <c r="AC29" i="2"/>
  <c r="AF29" i="2" s="1"/>
  <c r="AD29" i="2"/>
  <c r="AC30" i="2"/>
  <c r="AD30" i="2"/>
  <c r="AC31" i="2"/>
  <c r="AD31" i="2"/>
  <c r="AC32" i="2"/>
  <c r="AD32" i="2"/>
  <c r="AC33" i="2"/>
  <c r="AD33" i="2"/>
  <c r="AC27" i="2"/>
  <c r="AD27" i="2"/>
  <c r="AC26" i="2"/>
  <c r="AF26" i="2" s="1"/>
  <c r="AD26" i="2"/>
  <c r="AC25" i="2"/>
  <c r="AF25" i="2" s="1"/>
  <c r="AD25" i="2"/>
  <c r="AC24" i="2"/>
  <c r="AD24" i="2"/>
  <c r="AF24" i="2" s="1"/>
  <c r="AC18" i="2"/>
  <c r="AF18" i="2" s="1"/>
  <c r="AD18" i="2"/>
  <c r="AC19" i="2"/>
  <c r="AD19" i="2"/>
  <c r="AF19" i="2"/>
  <c r="AC20" i="2"/>
  <c r="AD20" i="2"/>
  <c r="AC21" i="2"/>
  <c r="AD21" i="2"/>
  <c r="AC22" i="2"/>
  <c r="AD22" i="2"/>
  <c r="AF22" i="2"/>
  <c r="AC23" i="2"/>
  <c r="AF23" i="2" s="1"/>
  <c r="AD23" i="2"/>
  <c r="AC15" i="2"/>
  <c r="AD15" i="2"/>
  <c r="AC14" i="2"/>
  <c r="AD14" i="2"/>
  <c r="AC8" i="2"/>
  <c r="AD8" i="2"/>
  <c r="AC9" i="2"/>
  <c r="AF9" i="2" s="1"/>
  <c r="AD9" i="2"/>
  <c r="AC10" i="2"/>
  <c r="AD10" i="2"/>
  <c r="AC11" i="2"/>
  <c r="AF11" i="2" s="1"/>
  <c r="AD11" i="2"/>
  <c r="AC12" i="2"/>
  <c r="AD12" i="2"/>
  <c r="AC13" i="2"/>
  <c r="AD13" i="2"/>
  <c r="AC7" i="2"/>
  <c r="AD7" i="2"/>
  <c r="AC6" i="2"/>
  <c r="AD6" i="2"/>
  <c r="AC5" i="2"/>
  <c r="AD5" i="2"/>
  <c r="AC4" i="2"/>
  <c r="AD4" i="2"/>
  <c r="AA38" i="2"/>
  <c r="AB38" i="2"/>
  <c r="AA40" i="2"/>
  <c r="AE40" i="2" s="1"/>
  <c r="AB40" i="2"/>
  <c r="AA41" i="2"/>
  <c r="AE41" i="2" s="1"/>
  <c r="AB41" i="2"/>
  <c r="AA42" i="2"/>
  <c r="AB42" i="2"/>
  <c r="AA43" i="2"/>
  <c r="AB43" i="2"/>
  <c r="AA37" i="2"/>
  <c r="AB37" i="2"/>
  <c r="AA36" i="2"/>
  <c r="AB36" i="2"/>
  <c r="AA35" i="2"/>
  <c r="AB35" i="2"/>
  <c r="AA34" i="2"/>
  <c r="AB34" i="2"/>
  <c r="AA28" i="2"/>
  <c r="AB28" i="2"/>
  <c r="AA29" i="2"/>
  <c r="AE29" i="2" s="1"/>
  <c r="AB29" i="2"/>
  <c r="AA30" i="2"/>
  <c r="AB30" i="2"/>
  <c r="AE30" i="2"/>
  <c r="AA31" i="2"/>
  <c r="AB31" i="2"/>
  <c r="AA32" i="2"/>
  <c r="AB32" i="2"/>
  <c r="AA33" i="2"/>
  <c r="AB33" i="2"/>
  <c r="AE33" i="2"/>
  <c r="AA27" i="2"/>
  <c r="AE27" i="2" s="1"/>
  <c r="AB27" i="2"/>
  <c r="AA26" i="2"/>
  <c r="AB26" i="2"/>
  <c r="AA25" i="2"/>
  <c r="AE25" i="2" s="1"/>
  <c r="AB25" i="2"/>
  <c r="AA24" i="2"/>
  <c r="AE24" i="2" s="1"/>
  <c r="AB24" i="2"/>
  <c r="AA18" i="2"/>
  <c r="AB18" i="2"/>
  <c r="AA19" i="2"/>
  <c r="AE19" i="2" s="1"/>
  <c r="AB19" i="2"/>
  <c r="AA20" i="2"/>
  <c r="AB20" i="2"/>
  <c r="AA21" i="2"/>
  <c r="AE21" i="2" s="1"/>
  <c r="AB21" i="2"/>
  <c r="AA22" i="2"/>
  <c r="AB22" i="2"/>
  <c r="AE22" i="2"/>
  <c r="AA23" i="2"/>
  <c r="AB23" i="2"/>
  <c r="AE23" i="2"/>
  <c r="AA15" i="2"/>
  <c r="AE15" i="2" s="1"/>
  <c r="AB15" i="2"/>
  <c r="AA14" i="2"/>
  <c r="AB14" i="2"/>
  <c r="AA8" i="2"/>
  <c r="AE8" i="2" s="1"/>
  <c r="AB8" i="2"/>
  <c r="AA9" i="2"/>
  <c r="AB9" i="2"/>
  <c r="AA10" i="2"/>
  <c r="AB10" i="2"/>
  <c r="AA11" i="2"/>
  <c r="AE11" i="2" s="1"/>
  <c r="AB11" i="2"/>
  <c r="AA12" i="2"/>
  <c r="AB12" i="2"/>
  <c r="AA13" i="2"/>
  <c r="AB13" i="2"/>
  <c r="AA7" i="2"/>
  <c r="AB7" i="2"/>
  <c r="AA6" i="2"/>
  <c r="AB6" i="2"/>
  <c r="AA5" i="2"/>
  <c r="AB5" i="2"/>
  <c r="AA4" i="2"/>
  <c r="AB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AE9" i="2" l="1"/>
  <c r="AE38" i="2"/>
  <c r="AF5" i="2"/>
  <c r="AF7" i="2"/>
  <c r="AF21" i="2"/>
  <c r="AF27" i="2"/>
  <c r="AF30" i="2"/>
  <c r="AF40" i="2"/>
  <c r="V11" i="2"/>
  <c r="V29" i="2"/>
  <c r="V37" i="2"/>
  <c r="AE5" i="2"/>
  <c r="AE7" i="2"/>
  <c r="AE12" i="2"/>
  <c r="AE14" i="2"/>
  <c r="AE18" i="2"/>
  <c r="AE26" i="2"/>
  <c r="AE28" i="2"/>
  <c r="AE35" i="2"/>
  <c r="AE37" i="2"/>
  <c r="AE42" i="2"/>
  <c r="AF10" i="2"/>
  <c r="AF33" i="2"/>
  <c r="V21" i="2"/>
  <c r="V27" i="2"/>
  <c r="AE31" i="2"/>
  <c r="V35" i="2"/>
  <c r="AE4" i="2"/>
  <c r="AE13" i="2"/>
  <c r="AE10" i="2"/>
  <c r="AE32" i="2"/>
  <c r="AE34" i="2"/>
  <c r="AE36" i="2"/>
  <c r="AE43" i="2"/>
  <c r="AF4" i="2"/>
  <c r="AF6" i="2"/>
  <c r="AF13" i="2"/>
  <c r="V15" i="2"/>
  <c r="V19" i="2"/>
  <c r="V30" i="2"/>
  <c r="V42" i="2"/>
  <c r="V41" i="2"/>
  <c r="AE20" i="2"/>
  <c r="AF31" i="2"/>
  <c r="AF42" i="2"/>
  <c r="V12" i="2"/>
  <c r="V43" i="2"/>
  <c r="AF20" i="2"/>
  <c r="V14" i="2"/>
  <c r="V23" i="2"/>
  <c r="V20" i="2"/>
  <c r="V38" i="2"/>
  <c r="AF28" i="2"/>
  <c r="AF35" i="2"/>
  <c r="AF37" i="2"/>
  <c r="AF38" i="2"/>
  <c r="V5" i="2"/>
  <c r="V7" i="2"/>
  <c r="V9" i="2"/>
  <c r="AE6" i="2"/>
  <c r="AF12" i="2"/>
  <c r="AF8" i="2"/>
  <c r="AF14" i="2"/>
  <c r="AF15" i="2"/>
  <c r="V31" i="2"/>
  <c r="AF32" i="2"/>
  <c r="AF34" i="2"/>
  <c r="AF36" i="2"/>
  <c r="AF43" i="2"/>
  <c r="V4" i="2"/>
  <c r="V6" i="2"/>
  <c r="V13" i="2"/>
</calcChain>
</file>

<file path=xl/sharedStrings.xml><?xml version="1.0" encoding="utf-8"?>
<sst xmlns="http://schemas.openxmlformats.org/spreadsheetml/2006/main" count="134" uniqueCount="34">
  <si>
    <t>Treatment</t>
  </si>
  <si>
    <t>75% W/D</t>
  </si>
  <si>
    <t>Soil moisture content</t>
  </si>
  <si>
    <t>Genotype</t>
  </si>
  <si>
    <t>rmc</t>
  </si>
  <si>
    <t>76R</t>
  </si>
  <si>
    <t>Rep</t>
  </si>
  <si>
    <t>Time of planting data</t>
  </si>
  <si>
    <t>Harvest data</t>
  </si>
  <si>
    <t>ug N-NH4+ /g dry soil.</t>
  </si>
  <si>
    <t>Minearal N</t>
  </si>
  <si>
    <t>ug of NO3--N/g dry soil</t>
  </si>
  <si>
    <t>ug of P / g dry soil</t>
  </si>
  <si>
    <t>SDW(g)</t>
  </si>
  <si>
    <t>RDW (g)</t>
  </si>
  <si>
    <t>R:S ratio</t>
  </si>
  <si>
    <t>Total biomass (g)</t>
  </si>
  <si>
    <t>Shoot N(%)</t>
  </si>
  <si>
    <t>Root N(%)</t>
  </si>
  <si>
    <t>Shoot N mg/plant</t>
  </si>
  <si>
    <t>Root N mg/plant</t>
  </si>
  <si>
    <t>Shoot P (ppm)</t>
  </si>
  <si>
    <t>Root P (ppm)</t>
  </si>
  <si>
    <t>Root Zn (ppm)</t>
  </si>
  <si>
    <t>Shoot P content (ug/plant)</t>
  </si>
  <si>
    <t>Root P content (ug/plant)</t>
  </si>
  <si>
    <t>Shoot Zn content (ug/plant)</t>
  </si>
  <si>
    <t>Root Zn content (ug/plant)</t>
  </si>
  <si>
    <t>Shoot Zn (ppm)</t>
  </si>
  <si>
    <t>Total P content</t>
  </si>
  <si>
    <t>Total Zn content</t>
  </si>
  <si>
    <t>Total N mg/plant</t>
  </si>
  <si>
    <t>Shared drive/Full data</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</si>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</sst>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charset val="136"/>
      <scheme val="minor"/>
    </font>
    <font>
      <b/>
      <sz val="12"/>
      <color theme="1"/>
      <name val="Calibri"/>
      <family val="2"/>
      <charset val="136"/>
      <scheme val="minor"/>
    </font>
    <font>
      <b/>
      <sz val="14"/>
      <color theme="1"/>
      <name val="Calibri"/>
      <family val="2"/>
      <scheme val="minor"/>
    </font>
    <font>
      <u/>
      <sz val="12"/>
      <color theme="10"/>
      <name val="Calibri"/>
      <family val="2"/>
      <charset val="136"/>
      <scheme val="minor"/>
    </font>
    <font>
      <u/>
      <sz val="12"/>
      <color theme="11"/>
      <name val="Calibri"/>
      <family val="2"/>
      <charset val="136"/>
      <scheme val="minor"/>
    </font>
    <font>
      <sz val="12"/>
      <color rgb="FF000000"/>
      <name val="Calibri"/>
      <family val="2"/>
      <scheme val="minor"/>
    </font>
    <font>
      <sz val="10"/>
      <name val="Arial"/>
      <family val="2"/>
    </font>
    <font>
      <b/>
      <sz val="12"/>
      <color rgb="FF000000"/>
      <name val="Calibri"/>
      <family val="2"/>
      <scheme val="minor"/>
    </font>
    <font>
      <b/>
      <sz val="11"/>
      <color theme="1"/>
      <name val="Calibri"/>
      <family val="2"/>
      <scheme val="minor"/>
    </font>
    <font>
      <i/>
      <sz val="12"/>
      <color theme="1"/>
      <name val="Calibri"/>
      <family val="2"/>
      <scheme val="minor"/>
    </font>
    <font>
      <sz val="10"/>
      <name val="Helvetica"/>
      <family val="2"/>
    </font>
  </fonts>
  <fills count="2">
    <fill>
      <patternFill patternType="none"/>
    </fill>
    <fill>
      <patternFill patternType="gray125"/>
    </fill>
  </fills>
  <borders count="3">
    <border>
      <left/>
      <right/>
      <top/>
      <bottom/>
      <diagonal/>
    </border>
    <border>
      <left/>
      <right style="thin">
        <color auto="1"/>
      </right>
      <top/>
      <bottom/>
      <diagonal/>
    </border>
    <border>
      <left/>
      <right style="thin">
        <color auto="1"/>
      </right>
      <top/>
      <bottom style="thin">
        <color auto="1"/>
      </bottom>
      <diagonal/>
    </border>
  </borders>
  <cellStyleXfs count="822">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2" fillId="0" borderId="0" xfId="0" applyFont="1" applyFill="1" applyBorder="1"/>
    <xf numFmtId="0" fontId="0" fillId="0" borderId="0" xfId="0" applyFill="1" applyBorder="1"/>
    <xf numFmtId="0" fontId="6" fillId="0" borderId="0" xfId="0" applyFont="1"/>
    <xf numFmtId="0" fontId="7" fillId="0" borderId="0" xfId="0" applyFont="1" applyBorder="1"/>
    <xf numFmtId="0" fontId="7" fillId="0" borderId="0" xfId="0" applyFont="1"/>
    <xf numFmtId="0" fontId="2" fillId="0" borderId="0" xfId="0" applyFont="1"/>
    <xf numFmtId="9" fontId="3" fillId="0" borderId="0" xfId="1" applyFont="1" applyFill="1" applyBorder="1"/>
    <xf numFmtId="9" fontId="3" fillId="0" borderId="0" xfId="0" applyNumberFormat="1" applyFont="1" applyFill="1" applyBorder="1"/>
    <xf numFmtId="0" fontId="3" fillId="0" borderId="0" xfId="0" applyFont="1" applyFill="1" applyBorder="1"/>
    <xf numFmtId="0" fontId="8" fillId="0" borderId="0" xfId="0" applyFont="1"/>
    <xf numFmtId="0" fontId="9" fillId="0" borderId="0" xfId="0" applyFont="1"/>
    <xf numFmtId="0" fontId="10" fillId="0" borderId="0" xfId="0" applyFont="1"/>
    <xf numFmtId="0" fontId="7" fillId="0" borderId="0" xfId="0" applyFont="1" applyAlignment="1">
      <alignment horizontal="center"/>
    </xf>
    <xf numFmtId="1" fontId="7" fillId="0" borderId="1"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11" fillId="0" borderId="0" xfId="0" applyFont="1" applyAlignment="1">
      <alignment horizontal="center"/>
    </xf>
    <xf numFmtId="1" fontId="7" fillId="0" borderId="2"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cellXfs>
  <cellStyles count="8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760C3-1DD4-BB4E-815A-DC118FC7DE2C}">
  <dimension ref="A1"/>
  <sheetViews>
    <sheetView tabSelected="1" workbookViewId="0"/>
  </sheetViews>
  <sheetFormatPr baseColWidth="10" defaultRowHeight="16" x14ac:dyDescent="0.2"/>
  <sheetData>
    <row r="1" spans="1:1" x14ac:dyDescent="0.2">
      <c r="A1"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3"/>
  <sheetViews>
    <sheetView zoomScale="353" zoomScaleNormal="353" workbookViewId="0"/>
  </sheetViews>
  <sheetFormatPr baseColWidth="10" defaultRowHeight="16" x14ac:dyDescent="0.2"/>
  <cols>
    <col min="1" max="1" width="10.83203125" style="2"/>
    <col min="36" max="36" width="10.83203125" style="12"/>
    <col min="37" max="37" width="10.83203125" customWidth="1"/>
  </cols>
  <sheetData>
    <row r="1" spans="1:35" x14ac:dyDescent="0.2">
      <c r="A1" s="2" t="s">
        <v>32</v>
      </c>
    </row>
    <row r="2" spans="1:35" x14ac:dyDescent="0.2">
      <c r="A2" s="1" t="s">
        <v>7</v>
      </c>
      <c r="B2" s="6"/>
      <c r="C2" s="6"/>
      <c r="K2" s="6"/>
      <c r="L2" s="6"/>
      <c r="M2" s="6"/>
      <c r="N2" s="6" t="s">
        <v>8</v>
      </c>
      <c r="O2" s="6"/>
      <c r="P2" s="6"/>
      <c r="Q2" s="6"/>
    </row>
    <row r="3" spans="1:35" x14ac:dyDescent="0.2">
      <c r="A3" s="1" t="s">
        <v>0</v>
      </c>
      <c r="B3" s="6" t="s">
        <v>6</v>
      </c>
      <c r="C3" s="6" t="s">
        <v>3</v>
      </c>
      <c r="D3" s="6" t="s">
        <v>2</v>
      </c>
      <c r="E3" s="10" t="s">
        <v>9</v>
      </c>
      <c r="F3" s="6" t="s">
        <v>11</v>
      </c>
      <c r="G3" s="6" t="s">
        <v>10</v>
      </c>
      <c r="H3" s="6" t="s">
        <v>12</v>
      </c>
      <c r="K3" s="6" t="s">
        <v>0</v>
      </c>
      <c r="L3" s="6" t="s">
        <v>6</v>
      </c>
      <c r="M3" s="6" t="s">
        <v>3</v>
      </c>
      <c r="N3" s="6" t="s">
        <v>13</v>
      </c>
      <c r="O3" s="6" t="s">
        <v>14</v>
      </c>
      <c r="P3" s="6" t="s">
        <v>16</v>
      </c>
      <c r="Q3" s="6" t="s">
        <v>15</v>
      </c>
      <c r="R3" s="11" t="s">
        <v>17</v>
      </c>
      <c r="S3" s="11" t="s">
        <v>18</v>
      </c>
      <c r="T3" s="11" t="s">
        <v>19</v>
      </c>
      <c r="U3" s="11" t="s">
        <v>20</v>
      </c>
      <c r="V3" s="11" t="s">
        <v>31</v>
      </c>
      <c r="W3" s="11" t="s">
        <v>21</v>
      </c>
      <c r="X3" s="11" t="s">
        <v>22</v>
      </c>
      <c r="Y3" s="11" t="s">
        <v>28</v>
      </c>
      <c r="Z3" s="11" t="s">
        <v>23</v>
      </c>
      <c r="AA3" s="11" t="s">
        <v>24</v>
      </c>
      <c r="AB3" s="11" t="s">
        <v>25</v>
      </c>
      <c r="AC3" s="11" t="s">
        <v>26</v>
      </c>
      <c r="AD3" s="11" t="s">
        <v>27</v>
      </c>
      <c r="AE3" s="11" t="s">
        <v>29</v>
      </c>
      <c r="AF3" s="11" t="s">
        <v>30</v>
      </c>
      <c r="AG3" s="11"/>
      <c r="AH3" s="11"/>
      <c r="AI3" s="11"/>
    </row>
    <row r="4" spans="1:35" ht="19" x14ac:dyDescent="0.25">
      <c r="A4" s="7">
        <v>0.25</v>
      </c>
      <c r="B4" s="6">
        <v>2</v>
      </c>
      <c r="C4" s="6" t="s">
        <v>5</v>
      </c>
      <c r="D4">
        <v>33.766233766233526</v>
      </c>
      <c r="E4" s="3">
        <v>1.3364181239999999</v>
      </c>
      <c r="F4">
        <v>119.40268807292675</v>
      </c>
      <c r="G4">
        <f>E4+F4</f>
        <v>120.73910619692676</v>
      </c>
      <c r="H4" s="4">
        <v>4.8171787174086749</v>
      </c>
      <c r="K4" s="6">
        <v>0.25</v>
      </c>
      <c r="L4" s="6">
        <v>2</v>
      </c>
      <c r="M4" s="6" t="s">
        <v>5</v>
      </c>
      <c r="N4">
        <v>3.335</v>
      </c>
      <c r="O4">
        <v>1.026</v>
      </c>
      <c r="P4">
        <v>4.3609999999999998</v>
      </c>
      <c r="Q4">
        <v>0.30764617691154422</v>
      </c>
      <c r="R4">
        <v>1.9</v>
      </c>
      <c r="S4">
        <v>1.69</v>
      </c>
      <c r="T4">
        <f t="shared" ref="T4:T15" si="0">(R4*1000)*(O4/100)</f>
        <v>19.494</v>
      </c>
      <c r="U4">
        <f t="shared" ref="U4:U15" si="1">(S4*1000)*(P4/100)</f>
        <v>73.70089999999999</v>
      </c>
      <c r="V4">
        <f>T4+U4</f>
        <v>93.19489999999999</v>
      </c>
      <c r="W4" s="14">
        <v>1660</v>
      </c>
      <c r="X4" s="14">
        <v>1450</v>
      </c>
      <c r="Y4" s="14">
        <v>76</v>
      </c>
      <c r="Z4" s="14">
        <v>54</v>
      </c>
      <c r="AA4" s="18">
        <f t="shared" ref="AA4:AA15" si="2">W4*N4</f>
        <v>5536.1</v>
      </c>
      <c r="AB4" s="18">
        <f t="shared" ref="AB4:AB15" si="3">X4*O4</f>
        <v>1487.7</v>
      </c>
      <c r="AC4" s="18">
        <f t="shared" ref="AC4:AC15" si="4">Y4*N4</f>
        <v>253.46</v>
      </c>
      <c r="AD4" s="18">
        <f t="shared" ref="AD4:AD15" si="5">Z4*O4</f>
        <v>55.404000000000003</v>
      </c>
      <c r="AE4" s="18">
        <f>AA4+AB4</f>
        <v>7023.8</v>
      </c>
      <c r="AF4" s="18">
        <f>AC4+AD4</f>
        <v>308.86400000000003</v>
      </c>
      <c r="AG4" s="18"/>
      <c r="AH4" s="18"/>
      <c r="AI4" s="18"/>
    </row>
    <row r="5" spans="1:35" ht="19" x14ac:dyDescent="0.25">
      <c r="A5" s="7">
        <v>0.25</v>
      </c>
      <c r="B5" s="6">
        <v>4</v>
      </c>
      <c r="C5" s="6" t="s">
        <v>5</v>
      </c>
      <c r="D5">
        <v>35.999999999999474</v>
      </c>
      <c r="E5" s="3">
        <v>7.8808598999999993E-2</v>
      </c>
      <c r="F5">
        <v>60.061809282452728</v>
      </c>
      <c r="G5">
        <f t="shared" ref="G5:G43" si="6">E5+F5</f>
        <v>60.140617881452727</v>
      </c>
      <c r="H5" s="4">
        <v>4.4455663020980563</v>
      </c>
      <c r="K5" s="6">
        <v>0.25</v>
      </c>
      <c r="L5" s="6">
        <v>4</v>
      </c>
      <c r="M5" s="6" t="s">
        <v>5</v>
      </c>
      <c r="N5">
        <v>3.137</v>
      </c>
      <c r="O5">
        <v>0.95699999999999996</v>
      </c>
      <c r="P5">
        <v>4.0940000000000003</v>
      </c>
      <c r="Q5">
        <v>0.30506853681861651</v>
      </c>
      <c r="R5">
        <v>2.0549999999999997</v>
      </c>
      <c r="S5">
        <v>1.9049999999999998</v>
      </c>
      <c r="T5">
        <f t="shared" si="0"/>
        <v>19.666349999999998</v>
      </c>
      <c r="U5">
        <f t="shared" si="1"/>
        <v>77.990700000000004</v>
      </c>
      <c r="V5">
        <f t="shared" ref="V5:V15" si="7">T5+U5</f>
        <v>97.657049999999998</v>
      </c>
      <c r="W5" s="14">
        <v>1780</v>
      </c>
      <c r="X5" s="14">
        <v>1830</v>
      </c>
      <c r="Y5" s="14">
        <v>81</v>
      </c>
      <c r="Z5" s="14">
        <v>57</v>
      </c>
      <c r="AA5" s="18">
        <f t="shared" si="2"/>
        <v>5583.86</v>
      </c>
      <c r="AB5" s="18">
        <f t="shared" si="3"/>
        <v>1751.31</v>
      </c>
      <c r="AC5" s="18">
        <f t="shared" si="4"/>
        <v>254.09700000000001</v>
      </c>
      <c r="AD5" s="18">
        <f t="shared" si="5"/>
        <v>54.548999999999999</v>
      </c>
      <c r="AE5" s="18">
        <f t="shared" ref="AE5:AE15" si="8">AA5+AB5</f>
        <v>7335.17</v>
      </c>
      <c r="AF5" s="18">
        <f t="shared" ref="AF5:AF15" si="9">AC5+AD5</f>
        <v>308.64600000000002</v>
      </c>
      <c r="AG5" s="18"/>
      <c r="AH5" s="18"/>
      <c r="AI5" s="18"/>
    </row>
    <row r="6" spans="1:35" ht="19" x14ac:dyDescent="0.25">
      <c r="A6" s="7">
        <v>0.25</v>
      </c>
      <c r="B6" s="6">
        <v>6</v>
      </c>
      <c r="C6" s="6" t="s">
        <v>5</v>
      </c>
      <c r="D6">
        <v>31.168831168831446</v>
      </c>
      <c r="E6" s="3">
        <v>2.0416160109999999</v>
      </c>
      <c r="F6">
        <v>52.521097360944495</v>
      </c>
      <c r="G6">
        <f t="shared" si="6"/>
        <v>54.562713371944497</v>
      </c>
      <c r="H6" s="4">
        <v>4.4102419228567671</v>
      </c>
      <c r="K6" s="6">
        <v>0.25</v>
      </c>
      <c r="L6" s="6">
        <v>6</v>
      </c>
      <c r="M6" s="6" t="s">
        <v>5</v>
      </c>
      <c r="N6">
        <v>3.1520000000000001</v>
      </c>
      <c r="O6">
        <v>0.94599999999999995</v>
      </c>
      <c r="P6">
        <v>4.0979999999999999</v>
      </c>
      <c r="Q6">
        <v>0.30012690355329946</v>
      </c>
      <c r="R6">
        <v>1.96</v>
      </c>
      <c r="S6">
        <v>1.9</v>
      </c>
      <c r="T6">
        <f t="shared" si="0"/>
        <v>18.541599999999999</v>
      </c>
      <c r="U6">
        <f t="shared" si="1"/>
        <v>77.861999999999995</v>
      </c>
      <c r="V6">
        <f t="shared" si="7"/>
        <v>96.403599999999997</v>
      </c>
      <c r="W6" s="14">
        <v>1730</v>
      </c>
      <c r="X6" s="14">
        <v>1650</v>
      </c>
      <c r="Y6" s="14">
        <v>89</v>
      </c>
      <c r="Z6" s="14">
        <v>60</v>
      </c>
      <c r="AA6" s="18">
        <f t="shared" si="2"/>
        <v>5452.96</v>
      </c>
      <c r="AB6" s="18">
        <f t="shared" si="3"/>
        <v>1560.8999999999999</v>
      </c>
      <c r="AC6" s="18">
        <f t="shared" si="4"/>
        <v>280.52800000000002</v>
      </c>
      <c r="AD6" s="18">
        <f t="shared" si="5"/>
        <v>56.76</v>
      </c>
      <c r="AE6" s="18">
        <f t="shared" si="8"/>
        <v>7013.86</v>
      </c>
      <c r="AF6" s="18">
        <f t="shared" si="9"/>
        <v>337.28800000000001</v>
      </c>
      <c r="AG6" s="18"/>
      <c r="AH6" s="18"/>
      <c r="AI6" s="18"/>
    </row>
    <row r="7" spans="1:35" ht="19" x14ac:dyDescent="0.25">
      <c r="A7" s="7">
        <v>0.25</v>
      </c>
      <c r="B7" s="6">
        <v>8</v>
      </c>
      <c r="C7" s="6" t="s">
        <v>5</v>
      </c>
      <c r="D7">
        <v>35.999999999999297</v>
      </c>
      <c r="E7" s="3">
        <v>0.73408197100000006</v>
      </c>
      <c r="F7">
        <v>109.39012075923472</v>
      </c>
      <c r="G7">
        <f t="shared" si="6"/>
        <v>110.12420273023471</v>
      </c>
      <c r="H7" s="4">
        <v>3.9996584359301601</v>
      </c>
      <c r="K7" s="6">
        <v>0.25</v>
      </c>
      <c r="L7" s="6">
        <v>8</v>
      </c>
      <c r="M7" s="6" t="s">
        <v>5</v>
      </c>
      <c r="N7">
        <v>3.4089999999999998</v>
      </c>
      <c r="O7">
        <v>0.83899999999999997</v>
      </c>
      <c r="P7">
        <v>4.2479999999999993</v>
      </c>
      <c r="Q7">
        <v>0.24611322968612498</v>
      </c>
      <c r="R7">
        <v>1.8050000000000002</v>
      </c>
      <c r="S7">
        <v>1.92</v>
      </c>
      <c r="T7">
        <f t="shared" si="0"/>
        <v>15.143950000000002</v>
      </c>
      <c r="U7">
        <f t="shared" si="1"/>
        <v>81.561599999999984</v>
      </c>
      <c r="V7">
        <f t="shared" si="7"/>
        <v>96.705549999999988</v>
      </c>
      <c r="W7" s="14">
        <v>1680</v>
      </c>
      <c r="X7" s="14">
        <v>1830</v>
      </c>
      <c r="Y7" s="14">
        <v>71</v>
      </c>
      <c r="Z7" s="14">
        <v>64</v>
      </c>
      <c r="AA7" s="18">
        <f t="shared" si="2"/>
        <v>5727.12</v>
      </c>
      <c r="AB7" s="18">
        <f t="shared" si="3"/>
        <v>1535.37</v>
      </c>
      <c r="AC7" s="18">
        <f t="shared" si="4"/>
        <v>242.03899999999999</v>
      </c>
      <c r="AD7" s="18">
        <f t="shared" si="5"/>
        <v>53.695999999999998</v>
      </c>
      <c r="AE7" s="18">
        <f t="shared" si="8"/>
        <v>7262.49</v>
      </c>
      <c r="AF7" s="18">
        <f t="shared" si="9"/>
        <v>295.73500000000001</v>
      </c>
      <c r="AG7" s="18"/>
      <c r="AH7" s="18"/>
      <c r="AI7" s="18"/>
    </row>
    <row r="8" spans="1:35" ht="19" x14ac:dyDescent="0.25">
      <c r="A8" s="7">
        <v>0.25</v>
      </c>
      <c r="B8" s="6">
        <v>10</v>
      </c>
      <c r="C8" s="6" t="s">
        <v>5</v>
      </c>
      <c r="D8">
        <v>32.894736842105196</v>
      </c>
      <c r="E8" s="3">
        <v>0.129868557</v>
      </c>
      <c r="F8">
        <v>100.80384420455661</v>
      </c>
      <c r="G8">
        <f t="shared" si="6"/>
        <v>100.93371276155661</v>
      </c>
      <c r="H8" s="4">
        <v>4.6997466948989208</v>
      </c>
      <c r="K8" s="6">
        <v>0.25</v>
      </c>
      <c r="L8" s="6">
        <v>10</v>
      </c>
      <c r="M8" s="6" t="s">
        <v>5</v>
      </c>
      <c r="N8">
        <v>3.1659999999999999</v>
      </c>
      <c r="O8">
        <v>0.90900000000000003</v>
      </c>
      <c r="P8">
        <v>4.0750000000000002</v>
      </c>
      <c r="Q8">
        <v>0.28711307643714468</v>
      </c>
      <c r="R8">
        <v>1.9049999999999998</v>
      </c>
      <c r="S8">
        <v>1.7349999999999999</v>
      </c>
      <c r="T8">
        <f t="shared" si="0"/>
        <v>17.31645</v>
      </c>
      <c r="U8">
        <f t="shared" si="1"/>
        <v>70.701249999999987</v>
      </c>
      <c r="V8">
        <f t="shared" si="7"/>
        <v>88.017699999999991</v>
      </c>
      <c r="W8" s="14">
        <v>1590</v>
      </c>
      <c r="X8" s="14">
        <v>1690</v>
      </c>
      <c r="Y8" s="14">
        <v>85</v>
      </c>
      <c r="Z8" s="14">
        <v>57</v>
      </c>
      <c r="AA8" s="18">
        <f t="shared" si="2"/>
        <v>5033.9399999999996</v>
      </c>
      <c r="AB8" s="18">
        <f t="shared" si="3"/>
        <v>1536.21</v>
      </c>
      <c r="AC8" s="18">
        <f t="shared" si="4"/>
        <v>269.11</v>
      </c>
      <c r="AD8" s="18">
        <f t="shared" si="5"/>
        <v>51.813000000000002</v>
      </c>
      <c r="AE8" s="18">
        <f t="shared" si="8"/>
        <v>6570.15</v>
      </c>
      <c r="AF8" s="18">
        <f t="shared" si="9"/>
        <v>320.923</v>
      </c>
      <c r="AG8" s="18"/>
      <c r="AH8" s="18"/>
      <c r="AI8" s="18"/>
    </row>
    <row r="9" spans="1:35" ht="19" x14ac:dyDescent="0.25">
      <c r="A9" s="8">
        <v>0.25</v>
      </c>
      <c r="B9" s="6">
        <v>1</v>
      </c>
      <c r="C9" s="6" t="s">
        <v>4</v>
      </c>
      <c r="D9">
        <v>27.272727272727526</v>
      </c>
      <c r="E9" s="3">
        <v>0.24074675800000001</v>
      </c>
      <c r="F9">
        <v>92.113045194920005</v>
      </c>
      <c r="G9">
        <f t="shared" si="6"/>
        <v>92.353791952920005</v>
      </c>
      <c r="H9" s="4">
        <v>4.0566820619674813</v>
      </c>
      <c r="K9" s="6">
        <v>0.25</v>
      </c>
      <c r="L9" s="6">
        <v>1</v>
      </c>
      <c r="M9" s="6" t="s">
        <v>4</v>
      </c>
      <c r="N9">
        <v>2.6459999999999999</v>
      </c>
      <c r="O9">
        <v>1.1539999999999999</v>
      </c>
      <c r="P9">
        <v>3.8</v>
      </c>
      <c r="Q9">
        <v>0.43613000755857895</v>
      </c>
      <c r="R9">
        <v>2.5499999999999998</v>
      </c>
      <c r="S9">
        <v>1.845</v>
      </c>
      <c r="T9">
        <f t="shared" si="0"/>
        <v>29.427</v>
      </c>
      <c r="U9">
        <f t="shared" si="1"/>
        <v>70.11</v>
      </c>
      <c r="V9">
        <f t="shared" si="7"/>
        <v>99.537000000000006</v>
      </c>
      <c r="W9" s="14">
        <v>1090</v>
      </c>
      <c r="X9" s="14">
        <v>1090</v>
      </c>
      <c r="Y9" s="14">
        <v>114</v>
      </c>
      <c r="Z9" s="14">
        <v>63</v>
      </c>
      <c r="AA9" s="18">
        <f t="shared" si="2"/>
        <v>2884.14</v>
      </c>
      <c r="AB9" s="18">
        <f t="shared" si="3"/>
        <v>1257.8599999999999</v>
      </c>
      <c r="AC9" s="18">
        <f t="shared" si="4"/>
        <v>301.64400000000001</v>
      </c>
      <c r="AD9" s="18">
        <f t="shared" si="5"/>
        <v>72.701999999999998</v>
      </c>
      <c r="AE9" s="18">
        <f t="shared" si="8"/>
        <v>4142</v>
      </c>
      <c r="AF9" s="18">
        <f t="shared" si="9"/>
        <v>374.346</v>
      </c>
      <c r="AG9" s="18"/>
      <c r="AH9" s="18"/>
      <c r="AI9" s="18"/>
    </row>
    <row r="10" spans="1:35" ht="19" x14ac:dyDescent="0.25">
      <c r="A10" s="7">
        <v>0.25</v>
      </c>
      <c r="B10" s="6">
        <v>3</v>
      </c>
      <c r="C10" s="6" t="s">
        <v>4</v>
      </c>
      <c r="D10">
        <v>32.00000000000027</v>
      </c>
      <c r="E10" s="3">
        <v>0</v>
      </c>
      <c r="F10">
        <v>71.665490543090016</v>
      </c>
      <c r="G10">
        <f t="shared" si="6"/>
        <v>71.665490543090016</v>
      </c>
      <c r="H10" s="4">
        <v>4.1106045465247165</v>
      </c>
      <c r="K10" s="6">
        <v>0.25</v>
      </c>
      <c r="L10" s="6">
        <v>3</v>
      </c>
      <c r="M10" s="6" t="s">
        <v>4</v>
      </c>
      <c r="N10">
        <v>2.5150000000000001</v>
      </c>
      <c r="O10">
        <v>0.67</v>
      </c>
      <c r="P10">
        <v>3.1850000000000001</v>
      </c>
      <c r="Q10">
        <v>0.26640159045725648</v>
      </c>
      <c r="R10">
        <v>2.7149999999999999</v>
      </c>
      <c r="S10">
        <v>1.895</v>
      </c>
      <c r="T10">
        <f t="shared" si="0"/>
        <v>18.1905</v>
      </c>
      <c r="U10">
        <f t="shared" si="1"/>
        <v>60.355750000000008</v>
      </c>
      <c r="V10">
        <f t="shared" si="7"/>
        <v>78.546250000000015</v>
      </c>
      <c r="W10" s="14">
        <v>1490</v>
      </c>
      <c r="X10" s="14">
        <v>1140</v>
      </c>
      <c r="Y10" s="14">
        <v>120</v>
      </c>
      <c r="Z10" s="14">
        <v>67</v>
      </c>
      <c r="AA10" s="18">
        <f t="shared" si="2"/>
        <v>3747.3500000000004</v>
      </c>
      <c r="AB10" s="18">
        <f t="shared" si="3"/>
        <v>763.80000000000007</v>
      </c>
      <c r="AC10" s="18">
        <f t="shared" si="4"/>
        <v>301.8</v>
      </c>
      <c r="AD10" s="18">
        <f t="shared" si="5"/>
        <v>44.89</v>
      </c>
      <c r="AE10" s="18">
        <f t="shared" si="8"/>
        <v>4511.1500000000005</v>
      </c>
      <c r="AF10" s="18">
        <f t="shared" si="9"/>
        <v>346.69</v>
      </c>
      <c r="AG10" s="18"/>
      <c r="AH10" s="18"/>
      <c r="AI10" s="18"/>
    </row>
    <row r="11" spans="1:35" ht="19" x14ac:dyDescent="0.25">
      <c r="A11" s="7">
        <v>0.25</v>
      </c>
      <c r="B11" s="6">
        <v>5</v>
      </c>
      <c r="C11" s="6" t="s">
        <v>4</v>
      </c>
      <c r="D11">
        <v>34.210526315790233</v>
      </c>
      <c r="E11" s="3">
        <v>0.198026062</v>
      </c>
      <c r="F11">
        <v>73.890752386996397</v>
      </c>
      <c r="G11">
        <f t="shared" si="6"/>
        <v>74.088778448996393</v>
      </c>
      <c r="H11" s="4">
        <v>4.3666363328874782</v>
      </c>
      <c r="K11" s="6">
        <v>0.25</v>
      </c>
      <c r="L11" s="6">
        <v>5</v>
      </c>
      <c r="M11" s="6" t="s">
        <v>4</v>
      </c>
      <c r="N11">
        <v>2.5579999999999998</v>
      </c>
      <c r="O11">
        <v>0.72599999999999998</v>
      </c>
      <c r="P11">
        <v>3.2839999999999998</v>
      </c>
      <c r="Q11">
        <v>0.28381548084440972</v>
      </c>
      <c r="R11">
        <v>2.6399999999999997</v>
      </c>
      <c r="S11">
        <v>1.8149999999999999</v>
      </c>
      <c r="T11">
        <f t="shared" si="0"/>
        <v>19.166399999999996</v>
      </c>
      <c r="U11">
        <f t="shared" si="1"/>
        <v>59.604600000000005</v>
      </c>
      <c r="V11">
        <f t="shared" si="7"/>
        <v>78.771000000000001</v>
      </c>
      <c r="W11" s="14">
        <v>1110</v>
      </c>
      <c r="X11" s="14">
        <v>1140</v>
      </c>
      <c r="Y11" s="14">
        <v>110</v>
      </c>
      <c r="Z11" s="14">
        <v>67</v>
      </c>
      <c r="AA11" s="18">
        <f t="shared" si="2"/>
        <v>2839.3799999999997</v>
      </c>
      <c r="AB11" s="18">
        <f t="shared" si="3"/>
        <v>827.64</v>
      </c>
      <c r="AC11" s="18">
        <f t="shared" si="4"/>
        <v>281.38</v>
      </c>
      <c r="AD11" s="18">
        <f t="shared" si="5"/>
        <v>48.641999999999996</v>
      </c>
      <c r="AE11" s="18">
        <f t="shared" si="8"/>
        <v>3667.0199999999995</v>
      </c>
      <c r="AF11" s="18">
        <f t="shared" si="9"/>
        <v>330.02199999999999</v>
      </c>
      <c r="AG11" s="18"/>
      <c r="AH11" s="18"/>
      <c r="AI11" s="18"/>
    </row>
    <row r="12" spans="1:35" ht="19" x14ac:dyDescent="0.25">
      <c r="A12" s="7">
        <v>0.25</v>
      </c>
      <c r="B12" s="6">
        <v>7</v>
      </c>
      <c r="C12" s="6" t="s">
        <v>4</v>
      </c>
      <c r="D12">
        <v>32.467532467532635</v>
      </c>
      <c r="E12" s="3">
        <v>0</v>
      </c>
      <c r="F12">
        <v>81.854435673982266</v>
      </c>
      <c r="G12">
        <f t="shared" si="6"/>
        <v>81.854435673982266</v>
      </c>
      <c r="H12" s="4">
        <v>4.6582060949583246</v>
      </c>
      <c r="K12" s="6">
        <v>0.25</v>
      </c>
      <c r="L12" s="6">
        <v>7</v>
      </c>
      <c r="M12" s="6" t="s">
        <v>4</v>
      </c>
      <c r="N12">
        <v>2.5179999999999998</v>
      </c>
      <c r="O12">
        <v>0.55400000000000005</v>
      </c>
      <c r="P12">
        <v>3.0720000000000001</v>
      </c>
      <c r="Q12">
        <v>0.22001588562351077</v>
      </c>
      <c r="R12">
        <v>2.8049999999999997</v>
      </c>
      <c r="S12">
        <v>1.94</v>
      </c>
      <c r="T12">
        <f t="shared" si="0"/>
        <v>15.5397</v>
      </c>
      <c r="U12">
        <f t="shared" si="1"/>
        <v>59.596800000000002</v>
      </c>
      <c r="V12">
        <f t="shared" si="7"/>
        <v>75.136499999999998</v>
      </c>
      <c r="W12" s="14">
        <v>1080</v>
      </c>
      <c r="X12" s="14">
        <v>1250</v>
      </c>
      <c r="Y12" s="14">
        <v>93</v>
      </c>
      <c r="Z12" s="14">
        <v>68</v>
      </c>
      <c r="AA12" s="18">
        <f t="shared" si="2"/>
        <v>2719.4399999999996</v>
      </c>
      <c r="AB12" s="18">
        <f t="shared" si="3"/>
        <v>692.50000000000011</v>
      </c>
      <c r="AC12" s="18">
        <f t="shared" si="4"/>
        <v>234.17399999999998</v>
      </c>
      <c r="AD12" s="18">
        <f t="shared" si="5"/>
        <v>37.672000000000004</v>
      </c>
      <c r="AE12" s="18">
        <f t="shared" si="8"/>
        <v>3411.9399999999996</v>
      </c>
      <c r="AF12" s="18">
        <f t="shared" si="9"/>
        <v>271.846</v>
      </c>
      <c r="AG12" s="18"/>
      <c r="AH12" s="18"/>
      <c r="AI12" s="18"/>
    </row>
    <row r="13" spans="1:35" ht="19" x14ac:dyDescent="0.25">
      <c r="A13" s="7">
        <v>0.25</v>
      </c>
      <c r="B13" s="6">
        <v>9</v>
      </c>
      <c r="C13" s="6" t="s">
        <v>4</v>
      </c>
      <c r="D13">
        <v>30.26315789473637</v>
      </c>
      <c r="E13" s="3">
        <v>0</v>
      </c>
      <c r="F13">
        <v>95.598216851672277</v>
      </c>
      <c r="G13">
        <f t="shared" si="6"/>
        <v>95.598216851672277</v>
      </c>
      <c r="H13" s="4">
        <v>4.5218748822664931</v>
      </c>
      <c r="K13" s="6">
        <v>0.25</v>
      </c>
      <c r="L13" s="6">
        <v>9</v>
      </c>
      <c r="M13" s="6" t="s">
        <v>4</v>
      </c>
      <c r="N13">
        <v>2.5910000000000002</v>
      </c>
      <c r="O13">
        <v>0.58899999999999997</v>
      </c>
      <c r="P13">
        <v>3.18</v>
      </c>
      <c r="Q13">
        <v>0.22732535700501733</v>
      </c>
      <c r="R13">
        <v>2.3849999999999998</v>
      </c>
      <c r="S13">
        <v>2.0499999999999998</v>
      </c>
      <c r="T13">
        <f t="shared" si="0"/>
        <v>14.047649999999999</v>
      </c>
      <c r="U13">
        <f t="shared" si="1"/>
        <v>65.19</v>
      </c>
      <c r="V13">
        <f t="shared" si="7"/>
        <v>79.237650000000002</v>
      </c>
      <c r="W13" s="14">
        <v>1000</v>
      </c>
      <c r="X13" s="14">
        <v>1200</v>
      </c>
      <c r="Y13" s="14">
        <v>93</v>
      </c>
      <c r="Z13" s="14">
        <v>66</v>
      </c>
      <c r="AA13" s="18">
        <f t="shared" si="2"/>
        <v>2591</v>
      </c>
      <c r="AB13" s="18">
        <f t="shared" si="3"/>
        <v>706.8</v>
      </c>
      <c r="AC13" s="18">
        <f t="shared" si="4"/>
        <v>240.96300000000002</v>
      </c>
      <c r="AD13" s="18">
        <f t="shared" si="5"/>
        <v>38.873999999999995</v>
      </c>
      <c r="AE13" s="18">
        <f t="shared" si="8"/>
        <v>3297.8</v>
      </c>
      <c r="AF13" s="18">
        <f t="shared" si="9"/>
        <v>279.83699999999999</v>
      </c>
      <c r="AG13" s="18"/>
      <c r="AH13" s="18"/>
      <c r="AI13" s="18"/>
    </row>
    <row r="14" spans="1:35" ht="19" x14ac:dyDescent="0.25">
      <c r="A14" s="8">
        <v>0.5</v>
      </c>
      <c r="B14" s="6">
        <v>2</v>
      </c>
      <c r="C14" s="6" t="s">
        <v>5</v>
      </c>
      <c r="D14">
        <v>43.835616438355693</v>
      </c>
      <c r="E14" s="3">
        <v>0</v>
      </c>
      <c r="F14">
        <v>70.154387799904697</v>
      </c>
      <c r="G14">
        <f t="shared" si="6"/>
        <v>70.154387799904697</v>
      </c>
      <c r="H14" s="4">
        <v>6.0260473247557069</v>
      </c>
      <c r="K14" s="6">
        <v>0.5</v>
      </c>
      <c r="L14" s="6">
        <v>2</v>
      </c>
      <c r="M14" s="6" t="s">
        <v>5</v>
      </c>
      <c r="N14">
        <v>3.5379999999999998</v>
      </c>
      <c r="O14">
        <v>1.2649999999999999</v>
      </c>
      <c r="P14">
        <v>4.8029999999999999</v>
      </c>
      <c r="Q14">
        <v>0.35754663651780666</v>
      </c>
      <c r="R14">
        <v>2.7949999999999999</v>
      </c>
      <c r="S14">
        <v>1.79</v>
      </c>
      <c r="T14">
        <f t="shared" si="0"/>
        <v>35.356749999999998</v>
      </c>
      <c r="U14">
        <f t="shared" si="1"/>
        <v>85.973699999999994</v>
      </c>
      <c r="V14">
        <f t="shared" si="7"/>
        <v>121.33044999999998</v>
      </c>
      <c r="W14" s="14">
        <v>1300</v>
      </c>
      <c r="X14" s="14">
        <v>1340</v>
      </c>
      <c r="Y14" s="14">
        <v>97</v>
      </c>
      <c r="Z14" s="14">
        <v>72</v>
      </c>
      <c r="AA14" s="18">
        <f t="shared" si="2"/>
        <v>4599.3999999999996</v>
      </c>
      <c r="AB14" s="18">
        <f t="shared" si="3"/>
        <v>1695.1</v>
      </c>
      <c r="AC14" s="18">
        <f t="shared" si="4"/>
        <v>343.18599999999998</v>
      </c>
      <c r="AD14" s="18">
        <f t="shared" si="5"/>
        <v>91.08</v>
      </c>
      <c r="AE14" s="18">
        <f t="shared" si="8"/>
        <v>6294.5</v>
      </c>
      <c r="AF14" s="18">
        <f t="shared" si="9"/>
        <v>434.26599999999996</v>
      </c>
      <c r="AG14" s="18"/>
      <c r="AH14" s="18"/>
      <c r="AI14" s="18"/>
    </row>
    <row r="15" spans="1:35" ht="19" x14ac:dyDescent="0.25">
      <c r="A15" s="8">
        <v>0.5</v>
      </c>
      <c r="B15" s="6">
        <v>4</v>
      </c>
      <c r="C15" s="6" t="s">
        <v>5</v>
      </c>
      <c r="D15">
        <v>24.691358024690764</v>
      </c>
      <c r="E15" s="3">
        <v>5.5204921999999997E-2</v>
      </c>
      <c r="F15">
        <v>101.4454468753018</v>
      </c>
      <c r="G15">
        <f t="shared" si="6"/>
        <v>101.5006517973018</v>
      </c>
      <c r="H15" s="4">
        <v>5.106919774563039</v>
      </c>
      <c r="K15" s="6">
        <v>0.5</v>
      </c>
      <c r="L15" s="6">
        <v>4</v>
      </c>
      <c r="M15" s="6" t="s">
        <v>5</v>
      </c>
      <c r="N15">
        <v>3.6030000000000002</v>
      </c>
      <c r="O15">
        <v>1.0660000000000001</v>
      </c>
      <c r="P15">
        <v>4.6690000000000005</v>
      </c>
      <c r="Q15">
        <v>0.29586455731334999</v>
      </c>
      <c r="R15">
        <v>3.0549999999999997</v>
      </c>
      <c r="S15">
        <v>2.125</v>
      </c>
      <c r="T15">
        <f t="shared" si="0"/>
        <v>32.566299999999998</v>
      </c>
      <c r="U15">
        <f t="shared" si="1"/>
        <v>99.216250000000002</v>
      </c>
      <c r="V15">
        <f t="shared" si="7"/>
        <v>131.78255000000001</v>
      </c>
      <c r="W15" s="14">
        <v>1300</v>
      </c>
      <c r="X15" s="14">
        <v>1450</v>
      </c>
      <c r="Y15" s="14">
        <v>101</v>
      </c>
      <c r="Z15" s="14">
        <v>63</v>
      </c>
      <c r="AA15" s="18">
        <f t="shared" si="2"/>
        <v>4683.9000000000005</v>
      </c>
      <c r="AB15" s="18">
        <f t="shared" si="3"/>
        <v>1545.7</v>
      </c>
      <c r="AC15" s="18">
        <f t="shared" si="4"/>
        <v>363.90300000000002</v>
      </c>
      <c r="AD15" s="18">
        <f t="shared" si="5"/>
        <v>67.158000000000001</v>
      </c>
      <c r="AE15" s="18">
        <f t="shared" si="8"/>
        <v>6229.6</v>
      </c>
      <c r="AF15" s="18">
        <f t="shared" si="9"/>
        <v>431.06100000000004</v>
      </c>
      <c r="AG15" s="18"/>
      <c r="AH15" s="18"/>
      <c r="AI15" s="18"/>
    </row>
    <row r="16" spans="1:35" ht="19" x14ac:dyDescent="0.25">
      <c r="A16" s="8">
        <v>0.5</v>
      </c>
      <c r="B16" s="6">
        <v>6</v>
      </c>
      <c r="C16" s="6" t="s">
        <v>5</v>
      </c>
      <c r="D16">
        <v>31.168831168831591</v>
      </c>
      <c r="E16" s="3">
        <v>0</v>
      </c>
      <c r="F16">
        <v>101.60449445225879</v>
      </c>
      <c r="G16">
        <f t="shared" si="6"/>
        <v>101.60449445225879</v>
      </c>
      <c r="H16" s="4">
        <v>5.0942528562392857</v>
      </c>
      <c r="K16" s="6">
        <v>0.5</v>
      </c>
      <c r="L16" s="6">
        <v>6</v>
      </c>
      <c r="M16" s="6" t="s">
        <v>5</v>
      </c>
      <c r="W16" s="14"/>
      <c r="X16" s="15"/>
      <c r="Y16" s="14"/>
      <c r="Z16" s="15"/>
      <c r="AA16" s="15"/>
      <c r="AB16" s="15"/>
      <c r="AC16" s="15"/>
      <c r="AD16" s="15"/>
      <c r="AE16" s="15"/>
      <c r="AF16" s="15"/>
      <c r="AG16" s="15"/>
      <c r="AH16" s="15"/>
      <c r="AI16" s="15"/>
    </row>
    <row r="17" spans="1:35" ht="19" x14ac:dyDescent="0.25">
      <c r="A17" s="8">
        <v>0.5</v>
      </c>
      <c r="B17" s="6">
        <v>8</v>
      </c>
      <c r="C17" s="6" t="s">
        <v>5</v>
      </c>
      <c r="D17">
        <v>36.486486486485852</v>
      </c>
      <c r="E17" s="3">
        <v>1.3097516629999999</v>
      </c>
      <c r="F17">
        <v>68.214415482316454</v>
      </c>
      <c r="G17">
        <f t="shared" si="6"/>
        <v>69.524167145316454</v>
      </c>
      <c r="H17">
        <v>6.2380852327748197</v>
      </c>
      <c r="K17" s="6">
        <v>0.5</v>
      </c>
      <c r="L17" s="6">
        <v>8</v>
      </c>
      <c r="M17" s="6" t="s">
        <v>5</v>
      </c>
      <c r="W17" s="14"/>
      <c r="X17" s="16"/>
      <c r="Y17" s="14"/>
      <c r="Z17" s="16"/>
      <c r="AA17" s="16"/>
      <c r="AB17" s="16"/>
      <c r="AC17" s="16"/>
      <c r="AD17" s="16"/>
      <c r="AE17" s="16"/>
      <c r="AF17" s="16"/>
      <c r="AG17" s="16"/>
      <c r="AH17" s="16"/>
      <c r="AI17" s="16"/>
    </row>
    <row r="18" spans="1:35" ht="19" x14ac:dyDescent="0.25">
      <c r="A18" s="8">
        <v>0.5</v>
      </c>
      <c r="B18" s="6">
        <v>10</v>
      </c>
      <c r="C18" s="6" t="s">
        <v>5</v>
      </c>
      <c r="D18">
        <v>40.845070422535244</v>
      </c>
      <c r="E18" s="3">
        <v>0.31484651899999999</v>
      </c>
      <c r="F18">
        <v>36.090191703511707</v>
      </c>
      <c r="G18">
        <f t="shared" si="6"/>
        <v>36.405038222511706</v>
      </c>
      <c r="H18">
        <v>6.4177762495913511</v>
      </c>
      <c r="K18" s="6">
        <v>0.5</v>
      </c>
      <c r="L18" s="6">
        <v>10</v>
      </c>
      <c r="M18" s="6" t="s">
        <v>5</v>
      </c>
      <c r="N18">
        <v>3.4119999999999999</v>
      </c>
      <c r="O18">
        <v>1.167</v>
      </c>
      <c r="P18">
        <v>4.5789999999999997</v>
      </c>
      <c r="Q18">
        <v>0.34202813599062137</v>
      </c>
      <c r="R18">
        <v>2.7800000000000002</v>
      </c>
      <c r="S18">
        <v>1.8399999999999999</v>
      </c>
      <c r="T18">
        <f t="shared" ref="T18:T38" si="10">(R18*1000)*(O18/100)</f>
        <v>32.442600000000006</v>
      </c>
      <c r="U18">
        <f t="shared" ref="U18:U38" si="11">(S18*1000)*(P18/100)</f>
        <v>84.253599999999992</v>
      </c>
      <c r="V18">
        <f t="shared" ref="V18:V38" si="12">T18+U18</f>
        <v>116.6962</v>
      </c>
      <c r="W18" s="14">
        <v>1340</v>
      </c>
      <c r="X18" s="14">
        <v>1340</v>
      </c>
      <c r="Y18" s="14">
        <v>85</v>
      </c>
      <c r="Z18" s="14">
        <v>61</v>
      </c>
      <c r="AA18" s="18">
        <f t="shared" ref="AA18:AA38" si="13">W18*N18</f>
        <v>4572.08</v>
      </c>
      <c r="AB18" s="18">
        <f t="shared" ref="AB18:AB38" si="14">X18*O18</f>
        <v>1563.78</v>
      </c>
      <c r="AC18" s="18">
        <f t="shared" ref="AC18:AC38" si="15">Y18*N18</f>
        <v>290.02</v>
      </c>
      <c r="AD18" s="18">
        <f t="shared" ref="AD18:AD38" si="16">Z18*O18</f>
        <v>71.186999999999998</v>
      </c>
      <c r="AE18" s="18">
        <f t="shared" ref="AE18:AE38" si="17">AA18+AB18</f>
        <v>6135.86</v>
      </c>
      <c r="AF18" s="18">
        <f t="shared" ref="AF18:AF38" si="18">AC18+AD18</f>
        <v>361.20699999999999</v>
      </c>
      <c r="AG18" s="18"/>
      <c r="AH18" s="18"/>
      <c r="AI18" s="18"/>
    </row>
    <row r="19" spans="1:35" ht="19" x14ac:dyDescent="0.25">
      <c r="A19" s="8">
        <v>0.5</v>
      </c>
      <c r="B19" s="6">
        <v>1</v>
      </c>
      <c r="C19" s="6" t="s">
        <v>4</v>
      </c>
      <c r="D19">
        <v>37.333333333333485</v>
      </c>
      <c r="E19" s="3">
        <v>0</v>
      </c>
      <c r="F19">
        <v>105.91261018153821</v>
      </c>
      <c r="G19">
        <f t="shared" si="6"/>
        <v>105.91261018153821</v>
      </c>
      <c r="H19" s="4">
        <v>5.5879635764345581</v>
      </c>
      <c r="K19" s="6">
        <v>0.5</v>
      </c>
      <c r="L19" s="6">
        <v>1</v>
      </c>
      <c r="M19" s="6" t="s">
        <v>4</v>
      </c>
      <c r="N19">
        <v>3.5459999999999998</v>
      </c>
      <c r="O19">
        <v>1.044</v>
      </c>
      <c r="P19">
        <v>4.59</v>
      </c>
      <c r="Q19">
        <v>0.29441624365482238</v>
      </c>
      <c r="R19">
        <v>2.92</v>
      </c>
      <c r="S19">
        <v>2.1150000000000002</v>
      </c>
      <c r="T19">
        <f t="shared" si="10"/>
        <v>30.4848</v>
      </c>
      <c r="U19">
        <f t="shared" si="11"/>
        <v>97.078499999999991</v>
      </c>
      <c r="V19">
        <f t="shared" si="12"/>
        <v>127.5633</v>
      </c>
      <c r="W19" s="14">
        <v>1190</v>
      </c>
      <c r="X19" s="14">
        <v>1370</v>
      </c>
      <c r="Y19" s="14">
        <v>91</v>
      </c>
      <c r="Z19" s="14">
        <v>59</v>
      </c>
      <c r="AA19" s="18">
        <f t="shared" si="13"/>
        <v>4219.74</v>
      </c>
      <c r="AB19" s="18">
        <f t="shared" si="14"/>
        <v>1430.28</v>
      </c>
      <c r="AC19" s="18">
        <f t="shared" si="15"/>
        <v>322.68599999999998</v>
      </c>
      <c r="AD19" s="18">
        <f t="shared" si="16"/>
        <v>61.596000000000004</v>
      </c>
      <c r="AE19" s="18">
        <f t="shared" si="17"/>
        <v>5650.0199999999995</v>
      </c>
      <c r="AF19" s="18">
        <f t="shared" si="18"/>
        <v>384.28199999999998</v>
      </c>
      <c r="AG19" s="18"/>
      <c r="AH19" s="18"/>
      <c r="AI19" s="18"/>
    </row>
    <row r="20" spans="1:35" ht="19" x14ac:dyDescent="0.25">
      <c r="A20" s="8">
        <v>0.5</v>
      </c>
      <c r="B20" s="6">
        <v>3</v>
      </c>
      <c r="C20" s="6" t="s">
        <v>4</v>
      </c>
      <c r="D20">
        <v>35.135135135134767</v>
      </c>
      <c r="E20" s="3">
        <v>0</v>
      </c>
      <c r="F20">
        <v>59.380302011991489</v>
      </c>
      <c r="G20">
        <f t="shared" si="6"/>
        <v>59.380302011991489</v>
      </c>
      <c r="H20" s="4">
        <v>5.1152260687144278</v>
      </c>
      <c r="K20" s="6">
        <v>0.5</v>
      </c>
      <c r="L20" s="6">
        <v>3</v>
      </c>
      <c r="M20" s="6" t="s">
        <v>4</v>
      </c>
      <c r="N20">
        <v>3.7719999999999998</v>
      </c>
      <c r="O20">
        <v>0.97499999999999998</v>
      </c>
      <c r="P20">
        <v>4.7469999999999999</v>
      </c>
      <c r="Q20">
        <v>0.25848356309650056</v>
      </c>
      <c r="R20">
        <v>2.6399999999999997</v>
      </c>
      <c r="S20">
        <v>2.02</v>
      </c>
      <c r="T20">
        <f t="shared" si="10"/>
        <v>25.739999999999995</v>
      </c>
      <c r="U20">
        <f t="shared" si="11"/>
        <v>95.889399999999995</v>
      </c>
      <c r="V20">
        <f t="shared" si="12"/>
        <v>121.62939999999999</v>
      </c>
      <c r="W20" s="14">
        <v>1120</v>
      </c>
      <c r="X20" s="14">
        <v>1220</v>
      </c>
      <c r="Y20" s="14">
        <v>110</v>
      </c>
      <c r="Z20" s="14">
        <v>62</v>
      </c>
      <c r="AA20" s="18">
        <f t="shared" si="13"/>
        <v>4224.6399999999994</v>
      </c>
      <c r="AB20" s="18">
        <f t="shared" si="14"/>
        <v>1189.5</v>
      </c>
      <c r="AC20" s="18">
        <f t="shared" si="15"/>
        <v>414.91999999999996</v>
      </c>
      <c r="AD20" s="18">
        <f t="shared" si="16"/>
        <v>60.449999999999996</v>
      </c>
      <c r="AE20" s="18">
        <f t="shared" si="17"/>
        <v>5414.1399999999994</v>
      </c>
      <c r="AF20" s="18">
        <f t="shared" si="18"/>
        <v>475.36999999999995</v>
      </c>
      <c r="AG20" s="18"/>
      <c r="AH20" s="18"/>
      <c r="AI20" s="18"/>
    </row>
    <row r="21" spans="1:35" ht="19" x14ac:dyDescent="0.25">
      <c r="A21" s="8">
        <v>0.5</v>
      </c>
      <c r="B21" s="6">
        <v>5</v>
      </c>
      <c r="C21" s="6" t="s">
        <v>4</v>
      </c>
      <c r="D21">
        <v>28.749999999999581</v>
      </c>
      <c r="E21" s="3">
        <v>0</v>
      </c>
      <c r="F21">
        <v>109.61582669518211</v>
      </c>
      <c r="G21">
        <f t="shared" si="6"/>
        <v>109.61582669518211</v>
      </c>
      <c r="H21" s="4">
        <v>5.044339243205048</v>
      </c>
      <c r="K21" s="6">
        <v>0.5</v>
      </c>
      <c r="L21" s="6">
        <v>5</v>
      </c>
      <c r="M21" s="6" t="s">
        <v>4</v>
      </c>
      <c r="N21">
        <v>3.585</v>
      </c>
      <c r="O21">
        <v>1.4259999999999999</v>
      </c>
      <c r="P21">
        <v>5.0110000000000001</v>
      </c>
      <c r="Q21">
        <v>0.39776847977684798</v>
      </c>
      <c r="R21">
        <v>2.4750000000000001</v>
      </c>
      <c r="S21">
        <v>1.9249999999999998</v>
      </c>
      <c r="T21">
        <f t="shared" si="10"/>
        <v>35.293500000000002</v>
      </c>
      <c r="U21">
        <f t="shared" si="11"/>
        <v>96.461749999999995</v>
      </c>
      <c r="V21">
        <f t="shared" si="12"/>
        <v>131.75524999999999</v>
      </c>
      <c r="W21" s="14">
        <v>1170</v>
      </c>
      <c r="X21" s="14">
        <v>1250</v>
      </c>
      <c r="Y21" s="14">
        <v>100</v>
      </c>
      <c r="Z21" s="14">
        <v>60</v>
      </c>
      <c r="AA21" s="18">
        <f t="shared" si="13"/>
        <v>4194.45</v>
      </c>
      <c r="AB21" s="18">
        <f t="shared" si="14"/>
        <v>1782.5</v>
      </c>
      <c r="AC21" s="18">
        <f t="shared" si="15"/>
        <v>358.5</v>
      </c>
      <c r="AD21" s="18">
        <f t="shared" si="16"/>
        <v>85.56</v>
      </c>
      <c r="AE21" s="18">
        <f t="shared" si="17"/>
        <v>5976.95</v>
      </c>
      <c r="AF21" s="18">
        <f t="shared" si="18"/>
        <v>444.06</v>
      </c>
      <c r="AG21" s="18"/>
      <c r="AH21" s="18"/>
      <c r="AI21" s="18"/>
    </row>
    <row r="22" spans="1:35" ht="19" x14ac:dyDescent="0.25">
      <c r="A22" s="8">
        <v>0.5</v>
      </c>
      <c r="B22" s="6">
        <v>7</v>
      </c>
      <c r="C22" s="6" t="s">
        <v>4</v>
      </c>
      <c r="D22">
        <v>44.444444444444557</v>
      </c>
      <c r="E22" s="3">
        <v>0</v>
      </c>
      <c r="F22">
        <v>47.63278927398467</v>
      </c>
      <c r="G22">
        <f t="shared" si="6"/>
        <v>47.63278927398467</v>
      </c>
      <c r="H22" s="5">
        <v>6.5470716794650192</v>
      </c>
      <c r="K22" s="6">
        <v>0.5</v>
      </c>
      <c r="L22" s="6">
        <v>7</v>
      </c>
      <c r="M22" s="6" t="s">
        <v>4</v>
      </c>
      <c r="N22">
        <v>3.512</v>
      </c>
      <c r="O22">
        <v>1.3480000000000001</v>
      </c>
      <c r="P22">
        <v>4.8600000000000003</v>
      </c>
      <c r="Q22">
        <v>0.38382687927107062</v>
      </c>
      <c r="R22">
        <v>2.9050000000000002</v>
      </c>
      <c r="S22">
        <v>1.77</v>
      </c>
      <c r="T22">
        <f t="shared" si="10"/>
        <v>39.159400000000005</v>
      </c>
      <c r="U22">
        <f t="shared" si="11"/>
        <v>86.022000000000006</v>
      </c>
      <c r="V22">
        <f t="shared" si="12"/>
        <v>125.18140000000001</v>
      </c>
      <c r="W22" s="14">
        <v>1200</v>
      </c>
      <c r="X22" s="14">
        <v>990</v>
      </c>
      <c r="Y22" s="14">
        <v>116</v>
      </c>
      <c r="Z22" s="14">
        <v>62</v>
      </c>
      <c r="AA22" s="18">
        <f t="shared" si="13"/>
        <v>4214.3999999999996</v>
      </c>
      <c r="AB22" s="18">
        <f t="shared" si="14"/>
        <v>1334.52</v>
      </c>
      <c r="AC22" s="18">
        <f t="shared" si="15"/>
        <v>407.392</v>
      </c>
      <c r="AD22" s="18">
        <f t="shared" si="16"/>
        <v>83.576000000000008</v>
      </c>
      <c r="AE22" s="18">
        <f t="shared" si="17"/>
        <v>5548.92</v>
      </c>
      <c r="AF22" s="18">
        <f t="shared" si="18"/>
        <v>490.96800000000002</v>
      </c>
      <c r="AG22" s="18"/>
      <c r="AH22" s="18"/>
      <c r="AI22" s="18"/>
    </row>
    <row r="23" spans="1:35" ht="19" x14ac:dyDescent="0.25">
      <c r="A23" s="8">
        <v>0.5</v>
      </c>
      <c r="B23" s="6">
        <v>9</v>
      </c>
      <c r="C23" s="6" t="s">
        <v>4</v>
      </c>
      <c r="D23">
        <v>42.253521126760113</v>
      </c>
      <c r="E23" s="3">
        <v>0</v>
      </c>
      <c r="F23">
        <v>53.243341235531815</v>
      </c>
      <c r="G23">
        <f t="shared" si="6"/>
        <v>53.243341235531815</v>
      </c>
      <c r="H23">
        <v>6.3127558724634856</v>
      </c>
      <c r="K23" s="6">
        <v>0.5</v>
      </c>
      <c r="L23" s="6">
        <v>9</v>
      </c>
      <c r="M23" s="6" t="s">
        <v>4</v>
      </c>
      <c r="N23">
        <v>3.617</v>
      </c>
      <c r="O23">
        <v>1.1160000000000001</v>
      </c>
      <c r="P23">
        <v>4.7330000000000005</v>
      </c>
      <c r="Q23">
        <v>0.30854299142936137</v>
      </c>
      <c r="R23">
        <v>2.7</v>
      </c>
      <c r="S23">
        <v>2.12</v>
      </c>
      <c r="T23">
        <f t="shared" si="10"/>
        <v>30.132000000000005</v>
      </c>
      <c r="U23">
        <f t="shared" si="11"/>
        <v>100.3396</v>
      </c>
      <c r="V23">
        <f t="shared" si="12"/>
        <v>130.47160000000002</v>
      </c>
      <c r="W23" s="14">
        <v>1170</v>
      </c>
      <c r="X23" s="14">
        <v>1360</v>
      </c>
      <c r="Y23" s="14">
        <v>104</v>
      </c>
      <c r="Z23" s="14">
        <v>59</v>
      </c>
      <c r="AA23" s="18">
        <f t="shared" si="13"/>
        <v>4231.8900000000003</v>
      </c>
      <c r="AB23" s="18">
        <f t="shared" si="14"/>
        <v>1517.7600000000002</v>
      </c>
      <c r="AC23" s="18">
        <f t="shared" si="15"/>
        <v>376.16800000000001</v>
      </c>
      <c r="AD23" s="18">
        <f t="shared" si="16"/>
        <v>65.844000000000008</v>
      </c>
      <c r="AE23" s="18">
        <f t="shared" si="17"/>
        <v>5749.6500000000005</v>
      </c>
      <c r="AF23" s="18">
        <f t="shared" si="18"/>
        <v>442.012</v>
      </c>
      <c r="AG23" s="18"/>
      <c r="AH23" s="18"/>
      <c r="AI23" s="18"/>
    </row>
    <row r="24" spans="1:35" ht="19" x14ac:dyDescent="0.25">
      <c r="A24" s="8">
        <v>0.75</v>
      </c>
      <c r="B24" s="6">
        <v>2</v>
      </c>
      <c r="C24" s="6" t="s">
        <v>5</v>
      </c>
      <c r="D24">
        <v>32.051282051282001</v>
      </c>
      <c r="E24" s="3">
        <v>0</v>
      </c>
      <c r="F24">
        <v>375.15422470430576</v>
      </c>
      <c r="G24">
        <f t="shared" si="6"/>
        <v>375.15422470430576</v>
      </c>
      <c r="H24">
        <v>4.472934286613099</v>
      </c>
      <c r="K24" s="6">
        <v>0.75</v>
      </c>
      <c r="L24" s="6">
        <v>2</v>
      </c>
      <c r="M24" s="6" t="s">
        <v>5</v>
      </c>
      <c r="N24">
        <v>2.6840000000000002</v>
      </c>
      <c r="O24">
        <v>0.88800000000000001</v>
      </c>
      <c r="P24">
        <v>3.5720000000000001</v>
      </c>
      <c r="Q24">
        <v>0.33084947839046197</v>
      </c>
      <c r="R24">
        <v>3.6850000000000001</v>
      </c>
      <c r="S24">
        <v>2.7850000000000001</v>
      </c>
      <c r="T24">
        <f t="shared" si="10"/>
        <v>32.722799999999999</v>
      </c>
      <c r="U24">
        <f t="shared" si="11"/>
        <v>99.480200000000011</v>
      </c>
      <c r="V24">
        <f t="shared" si="12"/>
        <v>132.203</v>
      </c>
      <c r="W24" s="14">
        <v>1530</v>
      </c>
      <c r="X24" s="14">
        <v>1680</v>
      </c>
      <c r="Y24" s="14">
        <v>90</v>
      </c>
      <c r="Z24" s="14">
        <v>81</v>
      </c>
      <c r="AA24" s="18">
        <f t="shared" si="13"/>
        <v>4106.5200000000004</v>
      </c>
      <c r="AB24" s="18">
        <f t="shared" si="14"/>
        <v>1491.84</v>
      </c>
      <c r="AC24" s="18">
        <f t="shared" si="15"/>
        <v>241.56</v>
      </c>
      <c r="AD24" s="18">
        <f t="shared" si="16"/>
        <v>71.927999999999997</v>
      </c>
      <c r="AE24" s="18">
        <f t="shared" si="17"/>
        <v>5598.3600000000006</v>
      </c>
      <c r="AF24" s="18">
        <f t="shared" si="18"/>
        <v>313.488</v>
      </c>
      <c r="AG24" s="18"/>
      <c r="AH24" s="18"/>
      <c r="AI24" s="18"/>
    </row>
    <row r="25" spans="1:35" ht="19" x14ac:dyDescent="0.25">
      <c r="A25" s="8">
        <v>0.75</v>
      </c>
      <c r="B25" s="6">
        <v>4</v>
      </c>
      <c r="C25" s="6" t="s">
        <v>5</v>
      </c>
      <c r="D25">
        <v>21.951219512195081</v>
      </c>
      <c r="E25" s="3">
        <v>0</v>
      </c>
      <c r="F25">
        <v>160.5730818442708</v>
      </c>
      <c r="G25">
        <f t="shared" si="6"/>
        <v>160.5730818442708</v>
      </c>
      <c r="H25">
        <v>5.386226549209999</v>
      </c>
      <c r="K25" s="6">
        <v>0.75</v>
      </c>
      <c r="L25" s="6">
        <v>4</v>
      </c>
      <c r="M25" s="6" t="s">
        <v>5</v>
      </c>
      <c r="N25">
        <v>3.617</v>
      </c>
      <c r="O25">
        <v>1.7130000000000001</v>
      </c>
      <c r="P25">
        <v>5.33</v>
      </c>
      <c r="Q25">
        <v>0.47359690351119715</v>
      </c>
      <c r="R25">
        <v>3.1900000000000004</v>
      </c>
      <c r="S25">
        <v>1.54</v>
      </c>
      <c r="T25">
        <f t="shared" si="10"/>
        <v>54.644700000000007</v>
      </c>
      <c r="U25">
        <f t="shared" si="11"/>
        <v>82.081999999999994</v>
      </c>
      <c r="V25">
        <f t="shared" si="12"/>
        <v>136.72669999999999</v>
      </c>
      <c r="W25" s="14">
        <v>1350</v>
      </c>
      <c r="X25" s="14">
        <v>1090</v>
      </c>
      <c r="Y25" s="14">
        <v>109</v>
      </c>
      <c r="Z25" s="14">
        <v>51</v>
      </c>
      <c r="AA25" s="18">
        <f t="shared" si="13"/>
        <v>4882.95</v>
      </c>
      <c r="AB25" s="18">
        <f t="shared" si="14"/>
        <v>1867.17</v>
      </c>
      <c r="AC25" s="18">
        <f t="shared" si="15"/>
        <v>394.25299999999999</v>
      </c>
      <c r="AD25" s="18">
        <f t="shared" si="16"/>
        <v>87.363</v>
      </c>
      <c r="AE25" s="18">
        <f t="shared" si="17"/>
        <v>6750.12</v>
      </c>
      <c r="AF25" s="18">
        <f t="shared" si="18"/>
        <v>481.61599999999999</v>
      </c>
      <c r="AG25" s="18"/>
      <c r="AH25" s="18"/>
      <c r="AI25" s="18"/>
    </row>
    <row r="26" spans="1:35" ht="19" x14ac:dyDescent="0.25">
      <c r="A26" s="8">
        <v>0.75</v>
      </c>
      <c r="B26" s="6">
        <v>6</v>
      </c>
      <c r="C26" s="6" t="s">
        <v>5</v>
      </c>
      <c r="D26">
        <v>30.769230769231122</v>
      </c>
      <c r="E26" s="3">
        <v>0</v>
      </c>
      <c r="F26">
        <v>235.12398485506191</v>
      </c>
      <c r="G26">
        <f t="shared" si="6"/>
        <v>235.12398485506191</v>
      </c>
      <c r="H26">
        <v>4.3824209103238667</v>
      </c>
      <c r="K26" s="6">
        <v>0.75</v>
      </c>
      <c r="L26" s="6">
        <v>6</v>
      </c>
      <c r="M26" s="6" t="s">
        <v>5</v>
      </c>
      <c r="N26">
        <v>3.25</v>
      </c>
      <c r="O26">
        <v>1.1259999999999999</v>
      </c>
      <c r="P26">
        <v>4.3759999999999994</v>
      </c>
      <c r="Q26">
        <v>0.34646153846153843</v>
      </c>
      <c r="R26">
        <v>3.13</v>
      </c>
      <c r="S26">
        <v>2.1</v>
      </c>
      <c r="T26">
        <f t="shared" si="10"/>
        <v>35.2438</v>
      </c>
      <c r="U26">
        <f t="shared" si="11"/>
        <v>91.895999999999987</v>
      </c>
      <c r="V26">
        <f t="shared" si="12"/>
        <v>127.13979999999998</v>
      </c>
      <c r="W26" s="14">
        <v>1400</v>
      </c>
      <c r="X26" s="14">
        <v>1440</v>
      </c>
      <c r="Y26" s="14">
        <v>97</v>
      </c>
      <c r="Z26" s="14">
        <v>64</v>
      </c>
      <c r="AA26" s="18">
        <f t="shared" si="13"/>
        <v>4550</v>
      </c>
      <c r="AB26" s="18">
        <f t="shared" si="14"/>
        <v>1621.4399999999998</v>
      </c>
      <c r="AC26" s="18">
        <f t="shared" si="15"/>
        <v>315.25</v>
      </c>
      <c r="AD26" s="18">
        <f t="shared" si="16"/>
        <v>72.063999999999993</v>
      </c>
      <c r="AE26" s="18">
        <f t="shared" si="17"/>
        <v>6171.44</v>
      </c>
      <c r="AF26" s="18">
        <f t="shared" si="18"/>
        <v>387.31399999999996</v>
      </c>
      <c r="AG26" s="18"/>
      <c r="AH26" s="18"/>
      <c r="AI26" s="18"/>
    </row>
    <row r="27" spans="1:35" ht="19" x14ac:dyDescent="0.25">
      <c r="A27" s="8">
        <v>0.75</v>
      </c>
      <c r="B27" s="6">
        <v>8</v>
      </c>
      <c r="C27" s="6" t="s">
        <v>5</v>
      </c>
      <c r="D27">
        <v>25.925925925925959</v>
      </c>
      <c r="E27" s="3">
        <v>9.2502037999999995E-2</v>
      </c>
      <c r="F27">
        <v>332.01543194436908</v>
      </c>
      <c r="G27">
        <f t="shared" si="6"/>
        <v>332.1079339823691</v>
      </c>
      <c r="H27">
        <v>4.9682088649310865</v>
      </c>
      <c r="K27" s="6">
        <v>0.75</v>
      </c>
      <c r="L27" s="6">
        <v>8</v>
      </c>
      <c r="M27" s="6" t="s">
        <v>5</v>
      </c>
      <c r="N27">
        <v>2.7730000000000001</v>
      </c>
      <c r="O27">
        <v>1</v>
      </c>
      <c r="P27">
        <v>3.7730000000000001</v>
      </c>
      <c r="Q27">
        <v>0.36062026685899745</v>
      </c>
      <c r="R27">
        <v>3.04</v>
      </c>
      <c r="S27">
        <v>2.21</v>
      </c>
      <c r="T27">
        <f t="shared" si="10"/>
        <v>30.400000000000002</v>
      </c>
      <c r="U27">
        <f t="shared" si="11"/>
        <v>83.383300000000006</v>
      </c>
      <c r="V27">
        <f t="shared" si="12"/>
        <v>113.78330000000001</v>
      </c>
      <c r="W27" s="14">
        <v>1470</v>
      </c>
      <c r="X27" s="14">
        <v>1590</v>
      </c>
      <c r="Y27" s="14">
        <v>88</v>
      </c>
      <c r="Z27" s="14">
        <v>78</v>
      </c>
      <c r="AA27" s="18">
        <f t="shared" si="13"/>
        <v>4076.3100000000004</v>
      </c>
      <c r="AB27" s="18">
        <f t="shared" si="14"/>
        <v>1590</v>
      </c>
      <c r="AC27" s="18">
        <f t="shared" si="15"/>
        <v>244.024</v>
      </c>
      <c r="AD27" s="18">
        <f t="shared" si="16"/>
        <v>78</v>
      </c>
      <c r="AE27" s="18">
        <f t="shared" si="17"/>
        <v>5666.31</v>
      </c>
      <c r="AF27" s="18">
        <f t="shared" si="18"/>
        <v>322.024</v>
      </c>
      <c r="AG27" s="18"/>
      <c r="AH27" s="18"/>
      <c r="AI27" s="18"/>
    </row>
    <row r="28" spans="1:35" ht="19" x14ac:dyDescent="0.25">
      <c r="A28" s="8">
        <v>0.75</v>
      </c>
      <c r="B28" s="6">
        <v>10</v>
      </c>
      <c r="C28" s="6" t="s">
        <v>5</v>
      </c>
      <c r="D28">
        <v>28.205128205128016</v>
      </c>
      <c r="E28" s="3">
        <v>0</v>
      </c>
      <c r="F28">
        <v>317.39109904386532</v>
      </c>
      <c r="G28">
        <f t="shared" si="6"/>
        <v>317.39109904386532</v>
      </c>
      <c r="H28">
        <v>4.7019388473334782</v>
      </c>
      <c r="K28" s="6">
        <v>0.75</v>
      </c>
      <c r="L28" s="6">
        <v>10</v>
      </c>
      <c r="M28" s="6" t="s">
        <v>5</v>
      </c>
      <c r="N28">
        <v>2.948</v>
      </c>
      <c r="O28">
        <v>0.90300000000000002</v>
      </c>
      <c r="P28">
        <v>3.851</v>
      </c>
      <c r="Q28">
        <v>0.30630936227951155</v>
      </c>
      <c r="R28">
        <v>3.3849999999999998</v>
      </c>
      <c r="S28">
        <v>2.375</v>
      </c>
      <c r="T28">
        <f t="shared" si="10"/>
        <v>30.566549999999999</v>
      </c>
      <c r="U28">
        <f t="shared" si="11"/>
        <v>91.461250000000007</v>
      </c>
      <c r="V28">
        <f t="shared" si="12"/>
        <v>122.02780000000001</v>
      </c>
      <c r="W28" s="14">
        <v>1460</v>
      </c>
      <c r="X28" s="14">
        <v>1720</v>
      </c>
      <c r="Y28" s="14">
        <v>116</v>
      </c>
      <c r="Z28" s="14">
        <v>77</v>
      </c>
      <c r="AA28" s="18">
        <f t="shared" si="13"/>
        <v>4304.08</v>
      </c>
      <c r="AB28" s="18">
        <f t="shared" si="14"/>
        <v>1553.16</v>
      </c>
      <c r="AC28" s="18">
        <f t="shared" si="15"/>
        <v>341.96800000000002</v>
      </c>
      <c r="AD28" s="18">
        <f t="shared" si="16"/>
        <v>69.531000000000006</v>
      </c>
      <c r="AE28" s="18">
        <f t="shared" si="17"/>
        <v>5857.24</v>
      </c>
      <c r="AF28" s="18">
        <f t="shared" si="18"/>
        <v>411.49900000000002</v>
      </c>
      <c r="AG28" s="18"/>
      <c r="AH28" s="18"/>
      <c r="AI28" s="18"/>
    </row>
    <row r="29" spans="1:35" ht="19" x14ac:dyDescent="0.25">
      <c r="A29" s="8">
        <v>0.75</v>
      </c>
      <c r="B29" s="6">
        <v>1</v>
      </c>
      <c r="C29" s="6" t="s">
        <v>4</v>
      </c>
      <c r="D29">
        <v>31.57894736842125</v>
      </c>
      <c r="E29" s="3">
        <v>0</v>
      </c>
      <c r="F29">
        <v>137.59452995674084</v>
      </c>
      <c r="G29">
        <f t="shared" si="6"/>
        <v>137.59452995674084</v>
      </c>
      <c r="H29">
        <v>4.6855342731652394</v>
      </c>
      <c r="K29" s="6">
        <v>0.75</v>
      </c>
      <c r="L29" s="6">
        <v>1</v>
      </c>
      <c r="M29" s="6" t="s">
        <v>4</v>
      </c>
      <c r="N29">
        <v>2.613</v>
      </c>
      <c r="O29">
        <v>1.052</v>
      </c>
      <c r="P29">
        <v>3.665</v>
      </c>
      <c r="Q29">
        <v>0.40260237275162652</v>
      </c>
      <c r="R29">
        <v>3.0449999999999999</v>
      </c>
      <c r="S29">
        <v>2.08</v>
      </c>
      <c r="T29">
        <f t="shared" si="10"/>
        <v>32.0334</v>
      </c>
      <c r="U29">
        <f t="shared" si="11"/>
        <v>76.231999999999999</v>
      </c>
      <c r="V29">
        <f t="shared" si="12"/>
        <v>108.2654</v>
      </c>
      <c r="W29" s="14">
        <v>1040</v>
      </c>
      <c r="X29" s="14">
        <v>1060</v>
      </c>
      <c r="Y29" s="14">
        <v>131</v>
      </c>
      <c r="Z29" s="14">
        <v>74</v>
      </c>
      <c r="AA29" s="18">
        <f t="shared" si="13"/>
        <v>2717.52</v>
      </c>
      <c r="AB29" s="18">
        <f t="shared" si="14"/>
        <v>1115.1200000000001</v>
      </c>
      <c r="AC29" s="18">
        <f t="shared" si="15"/>
        <v>342.303</v>
      </c>
      <c r="AD29" s="18">
        <f t="shared" si="16"/>
        <v>77.847999999999999</v>
      </c>
      <c r="AE29" s="18">
        <f t="shared" si="17"/>
        <v>3832.6400000000003</v>
      </c>
      <c r="AF29" s="18">
        <f t="shared" si="18"/>
        <v>420.15100000000001</v>
      </c>
      <c r="AG29" s="18"/>
      <c r="AH29" s="18"/>
      <c r="AI29" s="18"/>
    </row>
    <row r="30" spans="1:35" ht="19" x14ac:dyDescent="0.25">
      <c r="A30" s="8">
        <v>0.75</v>
      </c>
      <c r="B30" s="6">
        <v>3</v>
      </c>
      <c r="C30" s="6" t="s">
        <v>4</v>
      </c>
      <c r="D30">
        <v>32.894736842105196</v>
      </c>
      <c r="E30" s="3">
        <v>0</v>
      </c>
      <c r="F30">
        <v>406.02615319318227</v>
      </c>
      <c r="G30">
        <f t="shared" si="6"/>
        <v>406.02615319318227</v>
      </c>
      <c r="H30">
        <v>4.9578307204199916</v>
      </c>
      <c r="K30" s="6">
        <v>0.75</v>
      </c>
      <c r="L30" s="6">
        <v>3</v>
      </c>
      <c r="M30" s="6" t="s">
        <v>4</v>
      </c>
      <c r="N30">
        <v>3.1309999999999998</v>
      </c>
      <c r="O30">
        <v>1.421</v>
      </c>
      <c r="P30">
        <v>4.5519999999999996</v>
      </c>
      <c r="Q30">
        <v>0.45384861066751842</v>
      </c>
      <c r="R30">
        <v>2.4</v>
      </c>
      <c r="S30">
        <v>1.37</v>
      </c>
      <c r="T30">
        <f t="shared" si="10"/>
        <v>34.103999999999999</v>
      </c>
      <c r="U30">
        <f t="shared" si="11"/>
        <v>62.362399999999994</v>
      </c>
      <c r="V30">
        <f t="shared" si="12"/>
        <v>96.466399999999993</v>
      </c>
      <c r="W30" s="14">
        <v>980</v>
      </c>
      <c r="X30" s="14">
        <v>880</v>
      </c>
      <c r="Y30" s="14">
        <v>102</v>
      </c>
      <c r="Z30" s="14">
        <v>50</v>
      </c>
      <c r="AA30" s="18">
        <f t="shared" si="13"/>
        <v>3068.3799999999997</v>
      </c>
      <c r="AB30" s="18">
        <f t="shared" si="14"/>
        <v>1250.48</v>
      </c>
      <c r="AC30" s="18">
        <f t="shared" si="15"/>
        <v>319.36199999999997</v>
      </c>
      <c r="AD30" s="18">
        <f t="shared" si="16"/>
        <v>71.05</v>
      </c>
      <c r="AE30" s="18">
        <f t="shared" si="17"/>
        <v>4318.8599999999997</v>
      </c>
      <c r="AF30" s="18">
        <f t="shared" si="18"/>
        <v>390.41199999999998</v>
      </c>
      <c r="AG30" s="18"/>
      <c r="AH30" s="18"/>
      <c r="AI30" s="18"/>
    </row>
    <row r="31" spans="1:35" ht="19" x14ac:dyDescent="0.25">
      <c r="A31" s="8">
        <v>0.75</v>
      </c>
      <c r="B31" s="6">
        <v>5</v>
      </c>
      <c r="C31" s="6" t="s">
        <v>4</v>
      </c>
      <c r="D31">
        <v>30.769230769231122</v>
      </c>
      <c r="E31" s="3">
        <v>0</v>
      </c>
      <c r="F31">
        <v>325.9327370665261</v>
      </c>
      <c r="G31">
        <f t="shared" si="6"/>
        <v>325.9327370665261</v>
      </c>
      <c r="H31">
        <v>5.2599634605315897</v>
      </c>
      <c r="K31" s="6">
        <v>0.75</v>
      </c>
      <c r="L31" s="6">
        <v>5</v>
      </c>
      <c r="M31" s="6" t="s">
        <v>4</v>
      </c>
      <c r="N31">
        <v>2.6320000000000001</v>
      </c>
      <c r="O31">
        <v>0.99199999999999999</v>
      </c>
      <c r="P31">
        <v>3.6240000000000001</v>
      </c>
      <c r="Q31">
        <v>0.37689969604863222</v>
      </c>
      <c r="R31">
        <v>2.9550000000000001</v>
      </c>
      <c r="S31">
        <v>1.895</v>
      </c>
      <c r="T31">
        <f t="shared" si="10"/>
        <v>29.313600000000001</v>
      </c>
      <c r="U31">
        <f t="shared" si="11"/>
        <v>68.674800000000005</v>
      </c>
      <c r="V31">
        <f t="shared" si="12"/>
        <v>97.988400000000013</v>
      </c>
      <c r="W31" s="14">
        <v>1060</v>
      </c>
      <c r="X31" s="14">
        <v>1120</v>
      </c>
      <c r="Y31" s="14">
        <v>113</v>
      </c>
      <c r="Z31" s="14">
        <v>63</v>
      </c>
      <c r="AA31" s="18">
        <f t="shared" si="13"/>
        <v>2789.92</v>
      </c>
      <c r="AB31" s="18">
        <f t="shared" si="14"/>
        <v>1111.04</v>
      </c>
      <c r="AC31" s="18">
        <f t="shared" si="15"/>
        <v>297.416</v>
      </c>
      <c r="AD31" s="18">
        <f t="shared" si="16"/>
        <v>62.496000000000002</v>
      </c>
      <c r="AE31" s="18">
        <f t="shared" si="17"/>
        <v>3900.96</v>
      </c>
      <c r="AF31" s="18">
        <f t="shared" si="18"/>
        <v>359.91199999999998</v>
      </c>
      <c r="AG31" s="18"/>
      <c r="AH31" s="18"/>
      <c r="AI31" s="18"/>
    </row>
    <row r="32" spans="1:35" ht="19" x14ac:dyDescent="0.25">
      <c r="A32" s="8">
        <v>0.75</v>
      </c>
      <c r="B32" s="6">
        <v>7</v>
      </c>
      <c r="C32" s="6" t="s">
        <v>4</v>
      </c>
      <c r="D32">
        <v>34.666666666666401</v>
      </c>
      <c r="E32" s="3">
        <v>0</v>
      </c>
      <c r="F32">
        <v>331.7571377772482</v>
      </c>
      <c r="G32">
        <f t="shared" si="6"/>
        <v>331.7571377772482</v>
      </c>
      <c r="H32">
        <v>5.525742401406192</v>
      </c>
      <c r="K32" s="6">
        <v>0.75</v>
      </c>
      <c r="L32" s="6">
        <v>7</v>
      </c>
      <c r="M32" s="6" t="s">
        <v>4</v>
      </c>
      <c r="N32">
        <v>2.577</v>
      </c>
      <c r="O32">
        <v>0.94799999999999995</v>
      </c>
      <c r="P32">
        <v>3.5249999999999999</v>
      </c>
      <c r="Q32">
        <v>0.36786961583236322</v>
      </c>
      <c r="R32">
        <v>2.92</v>
      </c>
      <c r="S32">
        <v>2.2850000000000001</v>
      </c>
      <c r="T32">
        <f t="shared" si="10"/>
        <v>27.681599999999996</v>
      </c>
      <c r="U32">
        <f t="shared" si="11"/>
        <v>80.546249999999986</v>
      </c>
      <c r="V32">
        <f t="shared" si="12"/>
        <v>108.22784999999999</v>
      </c>
      <c r="W32" s="14">
        <v>1000</v>
      </c>
      <c r="X32" s="14">
        <v>1190</v>
      </c>
      <c r="Y32" s="14">
        <v>115</v>
      </c>
      <c r="Z32" s="14">
        <v>66</v>
      </c>
      <c r="AA32" s="18">
        <f t="shared" si="13"/>
        <v>2577</v>
      </c>
      <c r="AB32" s="18">
        <f t="shared" si="14"/>
        <v>1128.1199999999999</v>
      </c>
      <c r="AC32" s="18">
        <f t="shared" si="15"/>
        <v>296.35500000000002</v>
      </c>
      <c r="AD32" s="18">
        <f t="shared" si="16"/>
        <v>62.567999999999998</v>
      </c>
      <c r="AE32" s="18">
        <f t="shared" si="17"/>
        <v>3705.12</v>
      </c>
      <c r="AF32" s="18">
        <f t="shared" si="18"/>
        <v>358.923</v>
      </c>
      <c r="AG32" s="18"/>
      <c r="AH32" s="18"/>
      <c r="AI32" s="18"/>
    </row>
    <row r="33" spans="1:35" ht="19" x14ac:dyDescent="0.25">
      <c r="A33" s="8">
        <v>0.75</v>
      </c>
      <c r="B33" s="6">
        <v>9</v>
      </c>
      <c r="C33" s="6" t="s">
        <v>4</v>
      </c>
      <c r="D33">
        <v>32.467532467532486</v>
      </c>
      <c r="E33" s="3">
        <v>0</v>
      </c>
      <c r="F33">
        <v>231.42306002593369</v>
      </c>
      <c r="G33">
        <f t="shared" si="6"/>
        <v>231.42306002593369</v>
      </c>
      <c r="H33">
        <v>5.5235647127699883</v>
      </c>
      <c r="K33" s="6">
        <v>0.75</v>
      </c>
      <c r="L33" s="6">
        <v>9</v>
      </c>
      <c r="M33" s="6" t="s">
        <v>4</v>
      </c>
      <c r="N33">
        <v>2.1629999999999998</v>
      </c>
      <c r="O33">
        <v>0.85399999999999998</v>
      </c>
      <c r="P33">
        <v>3.0169999999999999</v>
      </c>
      <c r="Q33">
        <v>0.39482200647249194</v>
      </c>
      <c r="R33">
        <v>3.2350000000000003</v>
      </c>
      <c r="S33">
        <v>2.0099999999999998</v>
      </c>
      <c r="T33">
        <f t="shared" si="10"/>
        <v>27.626899999999999</v>
      </c>
      <c r="U33">
        <f t="shared" si="11"/>
        <v>60.641699999999993</v>
      </c>
      <c r="V33">
        <f t="shared" si="12"/>
        <v>88.268599999999992</v>
      </c>
      <c r="W33" s="14">
        <v>1110</v>
      </c>
      <c r="X33" s="14">
        <v>1100</v>
      </c>
      <c r="Y33" s="14">
        <v>144</v>
      </c>
      <c r="Z33" s="14">
        <v>69</v>
      </c>
      <c r="AA33" s="18">
        <f t="shared" si="13"/>
        <v>2400.9299999999998</v>
      </c>
      <c r="AB33" s="18">
        <f t="shared" si="14"/>
        <v>939.4</v>
      </c>
      <c r="AC33" s="18">
        <f t="shared" si="15"/>
        <v>311.47199999999998</v>
      </c>
      <c r="AD33" s="18">
        <f t="shared" si="16"/>
        <v>58.926000000000002</v>
      </c>
      <c r="AE33" s="18">
        <f t="shared" si="17"/>
        <v>3340.33</v>
      </c>
      <c r="AF33" s="18">
        <f t="shared" si="18"/>
        <v>370.39799999999997</v>
      </c>
      <c r="AG33" s="18"/>
      <c r="AH33" s="18"/>
      <c r="AI33" s="18"/>
    </row>
    <row r="34" spans="1:35" ht="19" x14ac:dyDescent="0.25">
      <c r="A34" s="9" t="s">
        <v>1</v>
      </c>
      <c r="B34" s="6">
        <v>2</v>
      </c>
      <c r="C34" s="6" t="s">
        <v>5</v>
      </c>
      <c r="D34">
        <v>32.894736842105196</v>
      </c>
      <c r="E34" s="3">
        <v>2.8969283319999999</v>
      </c>
      <c r="F34">
        <v>292.96745593396707</v>
      </c>
      <c r="G34">
        <f t="shared" si="6"/>
        <v>295.86438426596709</v>
      </c>
      <c r="H34">
        <v>5.3847702107226656</v>
      </c>
      <c r="K34" s="6" t="s">
        <v>1</v>
      </c>
      <c r="L34" s="6">
        <v>2</v>
      </c>
      <c r="M34" s="6" t="s">
        <v>5</v>
      </c>
      <c r="N34">
        <v>2.6850000000000001</v>
      </c>
      <c r="O34">
        <v>1.2809999999999999</v>
      </c>
      <c r="P34">
        <v>3.9660000000000002</v>
      </c>
      <c r="Q34">
        <v>0.47709497206703905</v>
      </c>
      <c r="R34">
        <v>3.4699999999999998</v>
      </c>
      <c r="S34">
        <v>1.38</v>
      </c>
      <c r="T34">
        <f t="shared" si="10"/>
        <v>44.450699999999991</v>
      </c>
      <c r="U34">
        <f t="shared" si="11"/>
        <v>54.730800000000002</v>
      </c>
      <c r="V34">
        <f t="shared" si="12"/>
        <v>99.1815</v>
      </c>
      <c r="W34" s="14">
        <v>1530</v>
      </c>
      <c r="X34" s="14">
        <v>1120</v>
      </c>
      <c r="Y34" s="14">
        <v>124</v>
      </c>
      <c r="Z34" s="14">
        <v>62</v>
      </c>
      <c r="AA34" s="18">
        <f t="shared" si="13"/>
        <v>4108.05</v>
      </c>
      <c r="AB34" s="18">
        <f t="shared" si="14"/>
        <v>1434.7199999999998</v>
      </c>
      <c r="AC34" s="18">
        <f t="shared" si="15"/>
        <v>332.94</v>
      </c>
      <c r="AD34" s="18">
        <f t="shared" si="16"/>
        <v>79.421999999999997</v>
      </c>
      <c r="AE34" s="18">
        <f t="shared" si="17"/>
        <v>5542.77</v>
      </c>
      <c r="AF34" s="18">
        <f t="shared" si="18"/>
        <v>412.36199999999997</v>
      </c>
      <c r="AG34" s="18"/>
      <c r="AH34" s="18"/>
      <c r="AI34" s="18"/>
    </row>
    <row r="35" spans="1:35" ht="19" x14ac:dyDescent="0.25">
      <c r="A35" s="9" t="s">
        <v>1</v>
      </c>
      <c r="B35" s="6">
        <v>4</v>
      </c>
      <c r="C35" s="6" t="s">
        <v>5</v>
      </c>
      <c r="D35">
        <v>30.769230769230983</v>
      </c>
      <c r="E35" s="3">
        <v>3.7546277360000002</v>
      </c>
      <c r="F35">
        <v>273.61864243318848</v>
      </c>
      <c r="G35">
        <f t="shared" si="6"/>
        <v>277.37327016918846</v>
      </c>
      <c r="H35">
        <v>4.6007351774502299</v>
      </c>
      <c r="K35" s="6" t="s">
        <v>1</v>
      </c>
      <c r="L35" s="6">
        <v>4</v>
      </c>
      <c r="M35" s="6" t="s">
        <v>5</v>
      </c>
      <c r="N35">
        <v>2.8490000000000002</v>
      </c>
      <c r="O35">
        <v>0.996</v>
      </c>
      <c r="P35">
        <v>3.8450000000000002</v>
      </c>
      <c r="Q35">
        <v>0.34959634959634955</v>
      </c>
      <c r="R35">
        <v>2.895</v>
      </c>
      <c r="S35">
        <v>2.105</v>
      </c>
      <c r="T35">
        <f t="shared" si="10"/>
        <v>28.834199999999999</v>
      </c>
      <c r="U35">
        <f t="shared" si="11"/>
        <v>80.937250000000006</v>
      </c>
      <c r="V35">
        <f t="shared" si="12"/>
        <v>109.77145</v>
      </c>
      <c r="W35" s="14">
        <v>1370</v>
      </c>
      <c r="X35" s="14">
        <v>1470</v>
      </c>
      <c r="Y35" s="14">
        <v>108</v>
      </c>
      <c r="Z35" s="14">
        <v>88</v>
      </c>
      <c r="AA35" s="18">
        <f t="shared" si="13"/>
        <v>3903.13</v>
      </c>
      <c r="AB35" s="18">
        <f t="shared" si="14"/>
        <v>1464.12</v>
      </c>
      <c r="AC35" s="18">
        <f t="shared" si="15"/>
        <v>307.69200000000001</v>
      </c>
      <c r="AD35" s="18">
        <f t="shared" si="16"/>
        <v>87.647999999999996</v>
      </c>
      <c r="AE35" s="18">
        <f t="shared" si="17"/>
        <v>5367.25</v>
      </c>
      <c r="AF35" s="18">
        <f t="shared" si="18"/>
        <v>395.34000000000003</v>
      </c>
      <c r="AG35" s="18"/>
      <c r="AH35" s="18"/>
      <c r="AI35" s="18"/>
    </row>
    <row r="36" spans="1:35" ht="19" x14ac:dyDescent="0.25">
      <c r="A36" s="9" t="s">
        <v>1</v>
      </c>
      <c r="B36" s="6">
        <v>6</v>
      </c>
      <c r="C36" s="6" t="s">
        <v>5</v>
      </c>
      <c r="D36">
        <v>31.578947368421396</v>
      </c>
      <c r="E36" s="3">
        <v>6.1025728399999997</v>
      </c>
      <c r="F36">
        <v>317.61540579774521</v>
      </c>
      <c r="G36">
        <f t="shared" si="6"/>
        <v>323.7179786377452</v>
      </c>
      <c r="H36">
        <v>4.5215259634912375</v>
      </c>
      <c r="K36" s="6" t="s">
        <v>1</v>
      </c>
      <c r="L36" s="6">
        <v>6</v>
      </c>
      <c r="M36" s="6" t="s">
        <v>5</v>
      </c>
      <c r="N36">
        <v>2.7970000000000002</v>
      </c>
      <c r="O36">
        <v>1.1779999999999999</v>
      </c>
      <c r="P36">
        <v>3.9750000000000001</v>
      </c>
      <c r="Q36">
        <v>0.42116553450125127</v>
      </c>
      <c r="R36">
        <v>3.2450000000000001</v>
      </c>
      <c r="S36">
        <v>1.665</v>
      </c>
      <c r="T36">
        <f t="shared" si="10"/>
        <v>38.226099999999995</v>
      </c>
      <c r="U36">
        <f t="shared" si="11"/>
        <v>66.183750000000003</v>
      </c>
      <c r="V36">
        <f t="shared" si="12"/>
        <v>104.40985000000001</v>
      </c>
      <c r="W36" s="14">
        <v>1400</v>
      </c>
      <c r="X36" s="14">
        <v>1310</v>
      </c>
      <c r="Y36" s="14">
        <v>112</v>
      </c>
      <c r="Z36" s="14">
        <v>88</v>
      </c>
      <c r="AA36" s="18">
        <f t="shared" si="13"/>
        <v>3915.8</v>
      </c>
      <c r="AB36" s="18">
        <f t="shared" si="14"/>
        <v>1543.1799999999998</v>
      </c>
      <c r="AC36" s="18">
        <f t="shared" si="15"/>
        <v>313.26400000000001</v>
      </c>
      <c r="AD36" s="18">
        <f t="shared" si="16"/>
        <v>103.66399999999999</v>
      </c>
      <c r="AE36" s="18">
        <f t="shared" si="17"/>
        <v>5458.98</v>
      </c>
      <c r="AF36" s="18">
        <f t="shared" si="18"/>
        <v>416.928</v>
      </c>
      <c r="AG36" s="18"/>
      <c r="AH36" s="18"/>
      <c r="AI36" s="18"/>
    </row>
    <row r="37" spans="1:35" ht="19" x14ac:dyDescent="0.25">
      <c r="A37" s="9" t="s">
        <v>1</v>
      </c>
      <c r="B37" s="6">
        <v>8</v>
      </c>
      <c r="C37" s="6" t="s">
        <v>5</v>
      </c>
      <c r="D37">
        <v>34.210526315789139</v>
      </c>
      <c r="E37" s="3">
        <v>4.2842658949999999</v>
      </c>
      <c r="F37">
        <v>283.68448852474506</v>
      </c>
      <c r="G37">
        <f t="shared" si="6"/>
        <v>287.96875441974504</v>
      </c>
      <c r="H37">
        <v>5.384270280168475</v>
      </c>
      <c r="K37" s="6" t="s">
        <v>1</v>
      </c>
      <c r="L37" s="6">
        <v>8</v>
      </c>
      <c r="M37" s="6" t="s">
        <v>5</v>
      </c>
      <c r="N37">
        <v>2.09</v>
      </c>
      <c r="O37">
        <v>0.83899999999999997</v>
      </c>
      <c r="P37">
        <v>2.9289999999999998</v>
      </c>
      <c r="Q37">
        <v>0.40143540669856459</v>
      </c>
      <c r="R37">
        <v>3.6849999999999996</v>
      </c>
      <c r="S37">
        <v>2.4400000000000004</v>
      </c>
      <c r="T37">
        <f t="shared" si="10"/>
        <v>30.917149999999996</v>
      </c>
      <c r="U37">
        <f t="shared" si="11"/>
        <v>71.467600000000004</v>
      </c>
      <c r="V37">
        <f t="shared" si="12"/>
        <v>102.38475</v>
      </c>
      <c r="W37" s="14">
        <v>1400</v>
      </c>
      <c r="X37" s="14">
        <v>1370</v>
      </c>
      <c r="Y37" s="14">
        <v>121</v>
      </c>
      <c r="Z37" s="14">
        <v>74</v>
      </c>
      <c r="AA37" s="18">
        <f t="shared" si="13"/>
        <v>2926</v>
      </c>
      <c r="AB37" s="18">
        <f t="shared" si="14"/>
        <v>1149.43</v>
      </c>
      <c r="AC37" s="18">
        <f t="shared" si="15"/>
        <v>252.89</v>
      </c>
      <c r="AD37" s="18">
        <f t="shared" si="16"/>
        <v>62.085999999999999</v>
      </c>
      <c r="AE37" s="18">
        <f t="shared" si="17"/>
        <v>4075.4300000000003</v>
      </c>
      <c r="AF37" s="18">
        <f t="shared" si="18"/>
        <v>314.976</v>
      </c>
      <c r="AG37" s="18"/>
      <c r="AH37" s="18"/>
      <c r="AI37" s="18"/>
    </row>
    <row r="38" spans="1:35" ht="19" x14ac:dyDescent="0.25">
      <c r="A38" s="9" t="s">
        <v>1</v>
      </c>
      <c r="B38" s="6">
        <v>10</v>
      </c>
      <c r="C38" s="6" t="s">
        <v>5</v>
      </c>
      <c r="D38">
        <v>29.4871794871795</v>
      </c>
      <c r="E38" s="3">
        <v>3.6837405250000002</v>
      </c>
      <c r="F38">
        <v>288.42715759811801</v>
      </c>
      <c r="G38">
        <f t="shared" si="6"/>
        <v>292.11089812311803</v>
      </c>
      <c r="H38">
        <v>4.9811976462773178</v>
      </c>
      <c r="K38" s="6" t="s">
        <v>1</v>
      </c>
      <c r="L38" s="6">
        <v>10</v>
      </c>
      <c r="M38" s="6" t="s">
        <v>5</v>
      </c>
      <c r="N38">
        <v>2.7229999999999999</v>
      </c>
      <c r="O38">
        <v>1.103</v>
      </c>
      <c r="P38">
        <v>3.8259999999999996</v>
      </c>
      <c r="Q38">
        <v>0.40506793977230998</v>
      </c>
      <c r="R38">
        <v>3.355</v>
      </c>
      <c r="S38">
        <v>1.86</v>
      </c>
      <c r="T38">
        <f t="shared" si="10"/>
        <v>37.005650000000003</v>
      </c>
      <c r="U38">
        <f t="shared" si="11"/>
        <v>71.163599999999988</v>
      </c>
      <c r="V38">
        <f t="shared" si="12"/>
        <v>108.16924999999999</v>
      </c>
      <c r="W38" s="14">
        <v>1460</v>
      </c>
      <c r="X38" s="14">
        <v>1480</v>
      </c>
      <c r="Y38" s="14">
        <v>107</v>
      </c>
      <c r="Z38" s="14">
        <v>69</v>
      </c>
      <c r="AA38" s="18">
        <f t="shared" si="13"/>
        <v>3975.58</v>
      </c>
      <c r="AB38" s="18">
        <f t="shared" si="14"/>
        <v>1632.44</v>
      </c>
      <c r="AC38" s="18">
        <f t="shared" si="15"/>
        <v>291.36099999999999</v>
      </c>
      <c r="AD38" s="18">
        <f t="shared" si="16"/>
        <v>76.106999999999999</v>
      </c>
      <c r="AE38" s="18">
        <f t="shared" si="17"/>
        <v>5608.02</v>
      </c>
      <c r="AF38" s="18">
        <f t="shared" si="18"/>
        <v>367.46799999999996</v>
      </c>
      <c r="AG38" s="18"/>
      <c r="AH38" s="18"/>
      <c r="AI38" s="18"/>
    </row>
    <row r="39" spans="1:35" ht="19" x14ac:dyDescent="0.25">
      <c r="A39" s="9" t="s">
        <v>1</v>
      </c>
      <c r="B39" s="6">
        <v>1</v>
      </c>
      <c r="C39" s="6" t="s">
        <v>4</v>
      </c>
      <c r="D39">
        <v>32.894736842105814</v>
      </c>
      <c r="E39" s="3">
        <v>0</v>
      </c>
      <c r="F39">
        <v>134.02950937548954</v>
      </c>
      <c r="G39">
        <f t="shared" si="6"/>
        <v>134.02950937548954</v>
      </c>
      <c r="H39">
        <v>4.9524222991179654</v>
      </c>
      <c r="K39" s="6" t="s">
        <v>1</v>
      </c>
      <c r="L39" s="6">
        <v>1</v>
      </c>
      <c r="M39" s="6" t="s">
        <v>4</v>
      </c>
      <c r="W39" s="14"/>
      <c r="X39" s="14"/>
      <c r="Y39" s="14"/>
      <c r="Z39" s="14"/>
      <c r="AA39" s="18"/>
      <c r="AB39" s="18"/>
      <c r="AC39" s="18"/>
      <c r="AD39" s="18"/>
      <c r="AE39" s="18"/>
      <c r="AF39" s="18"/>
      <c r="AG39" s="18"/>
      <c r="AH39" s="18"/>
      <c r="AI39" s="18"/>
    </row>
    <row r="40" spans="1:35" ht="19" x14ac:dyDescent="0.25">
      <c r="A40" s="9" t="s">
        <v>1</v>
      </c>
      <c r="B40" s="6">
        <v>3</v>
      </c>
      <c r="C40" s="6" t="s">
        <v>4</v>
      </c>
      <c r="D40">
        <v>33.333333333333492</v>
      </c>
      <c r="E40" s="3">
        <v>4.0681695700000002</v>
      </c>
      <c r="F40">
        <v>475.36295331113956</v>
      </c>
      <c r="G40">
        <f t="shared" si="6"/>
        <v>479.43112288113957</v>
      </c>
      <c r="H40">
        <v>5.4920378187398775</v>
      </c>
      <c r="K40" s="6" t="s">
        <v>1</v>
      </c>
      <c r="L40" s="6">
        <v>3</v>
      </c>
      <c r="M40" s="6" t="s">
        <v>4</v>
      </c>
      <c r="N40">
        <v>2.5219999999999998</v>
      </c>
      <c r="O40">
        <v>0.73799999999999999</v>
      </c>
      <c r="P40">
        <v>3.26</v>
      </c>
      <c r="Q40">
        <v>0.29262490087232357</v>
      </c>
      <c r="R40">
        <v>3.02</v>
      </c>
      <c r="S40">
        <v>2.21</v>
      </c>
      <c r="T40">
        <f t="shared" ref="T40:U43" si="19">(R40*1000)*(O40/100)</f>
        <v>22.287600000000001</v>
      </c>
      <c r="U40">
        <f t="shared" si="19"/>
        <v>72.045999999999992</v>
      </c>
      <c r="V40">
        <f>T40+U40</f>
        <v>94.33359999999999</v>
      </c>
      <c r="W40" s="14">
        <v>1090</v>
      </c>
      <c r="X40" s="14">
        <v>1180</v>
      </c>
      <c r="Y40" s="14">
        <v>147</v>
      </c>
      <c r="Z40" s="14">
        <v>69</v>
      </c>
      <c r="AA40" s="18">
        <f t="shared" ref="AA40:AB43" si="20">W40*N40</f>
        <v>2748.9799999999996</v>
      </c>
      <c r="AB40" s="18">
        <f t="shared" si="20"/>
        <v>870.84</v>
      </c>
      <c r="AC40" s="18">
        <f t="shared" ref="AC40:AD43" si="21">Y40*N40</f>
        <v>370.73399999999998</v>
      </c>
      <c r="AD40" s="18">
        <f t="shared" si="21"/>
        <v>50.921999999999997</v>
      </c>
      <c r="AE40" s="18">
        <f>AA40+AB40</f>
        <v>3619.8199999999997</v>
      </c>
      <c r="AF40" s="18">
        <f>AC40+AD40</f>
        <v>421.65599999999995</v>
      </c>
      <c r="AG40" s="18"/>
      <c r="AH40" s="18"/>
      <c r="AI40" s="18"/>
    </row>
    <row r="41" spans="1:35" ht="19" x14ac:dyDescent="0.25">
      <c r="A41" s="9" t="s">
        <v>1</v>
      </c>
      <c r="B41" s="6">
        <v>5</v>
      </c>
      <c r="C41" s="6" t="s">
        <v>4</v>
      </c>
      <c r="D41">
        <v>23.170731707317753</v>
      </c>
      <c r="E41" s="3">
        <v>3.5183503909999998</v>
      </c>
      <c r="F41">
        <v>218.4066383754818</v>
      </c>
      <c r="G41">
        <f t="shared" si="6"/>
        <v>221.92498876648182</v>
      </c>
      <c r="H41">
        <v>5.3847702107226469</v>
      </c>
      <c r="K41" s="6" t="s">
        <v>1</v>
      </c>
      <c r="L41" s="6">
        <v>5</v>
      </c>
      <c r="M41" s="6" t="s">
        <v>4</v>
      </c>
      <c r="N41">
        <v>2.3330000000000002</v>
      </c>
      <c r="O41">
        <v>0.878</v>
      </c>
      <c r="P41">
        <v>3.2110000000000003</v>
      </c>
      <c r="Q41">
        <v>0.37633947706815257</v>
      </c>
      <c r="R41">
        <v>3.24</v>
      </c>
      <c r="S41">
        <v>2.21</v>
      </c>
      <c r="T41">
        <f t="shared" si="19"/>
        <v>28.447199999999999</v>
      </c>
      <c r="U41">
        <f t="shared" si="19"/>
        <v>70.963099999999997</v>
      </c>
      <c r="V41">
        <f>T41+U41</f>
        <v>99.410299999999992</v>
      </c>
      <c r="W41" s="14">
        <v>1140</v>
      </c>
      <c r="X41" s="14">
        <v>1070</v>
      </c>
      <c r="Y41" s="14">
        <v>125</v>
      </c>
      <c r="Z41" s="14">
        <v>74</v>
      </c>
      <c r="AA41" s="18">
        <f t="shared" si="20"/>
        <v>2659.6200000000003</v>
      </c>
      <c r="AB41" s="18">
        <f t="shared" si="20"/>
        <v>939.46</v>
      </c>
      <c r="AC41" s="18">
        <f t="shared" si="21"/>
        <v>291.625</v>
      </c>
      <c r="AD41" s="18">
        <f t="shared" si="21"/>
        <v>64.971999999999994</v>
      </c>
      <c r="AE41" s="18">
        <f>AA41+AB41</f>
        <v>3599.0800000000004</v>
      </c>
      <c r="AF41" s="18">
        <f>AC41+AD41</f>
        <v>356.59699999999998</v>
      </c>
      <c r="AG41" s="18"/>
      <c r="AH41" s="18"/>
      <c r="AI41" s="18"/>
    </row>
    <row r="42" spans="1:35" ht="19" x14ac:dyDescent="0.25">
      <c r="A42" s="9" t="s">
        <v>1</v>
      </c>
      <c r="B42" s="6">
        <v>7</v>
      </c>
      <c r="C42" s="6" t="s">
        <v>4</v>
      </c>
      <c r="D42">
        <v>31.578947368420785</v>
      </c>
      <c r="E42" s="3">
        <v>4.5927865399999996</v>
      </c>
      <c r="F42">
        <v>255.69545141393053</v>
      </c>
      <c r="G42">
        <f t="shared" si="6"/>
        <v>260.28823795393055</v>
      </c>
      <c r="H42">
        <v>5.4608913260104615</v>
      </c>
      <c r="K42" s="6" t="s">
        <v>1</v>
      </c>
      <c r="L42" s="6">
        <v>7</v>
      </c>
      <c r="M42" s="6" t="s">
        <v>4</v>
      </c>
      <c r="N42">
        <v>2.4249999999999998</v>
      </c>
      <c r="O42">
        <v>0.83099999999999996</v>
      </c>
      <c r="P42">
        <v>3.2559999999999998</v>
      </c>
      <c r="Q42">
        <v>0.342680412371134</v>
      </c>
      <c r="R42">
        <v>3.355</v>
      </c>
      <c r="S42">
        <v>2.0249999999999999</v>
      </c>
      <c r="T42">
        <f t="shared" si="19"/>
        <v>27.880050000000001</v>
      </c>
      <c r="U42">
        <f t="shared" si="19"/>
        <v>65.933999999999997</v>
      </c>
      <c r="V42">
        <f>T42+U42</f>
        <v>93.814049999999995</v>
      </c>
      <c r="W42" s="14">
        <v>1120</v>
      </c>
      <c r="X42" s="14">
        <v>1210</v>
      </c>
      <c r="Y42" s="14">
        <v>134</v>
      </c>
      <c r="Z42" s="14">
        <v>80</v>
      </c>
      <c r="AA42" s="18">
        <f t="shared" si="20"/>
        <v>2716</v>
      </c>
      <c r="AB42" s="18">
        <f t="shared" si="20"/>
        <v>1005.51</v>
      </c>
      <c r="AC42" s="18">
        <f t="shared" si="21"/>
        <v>324.95</v>
      </c>
      <c r="AD42" s="18">
        <f t="shared" si="21"/>
        <v>66.47999999999999</v>
      </c>
      <c r="AE42" s="18">
        <f>AA42+AB42</f>
        <v>3721.51</v>
      </c>
      <c r="AF42" s="18">
        <f>AC42+AD42</f>
        <v>391.42999999999995</v>
      </c>
      <c r="AG42" s="18"/>
      <c r="AH42" s="18"/>
      <c r="AI42" s="18"/>
    </row>
    <row r="43" spans="1:35" ht="19" x14ac:dyDescent="0.25">
      <c r="A43" s="9" t="s">
        <v>1</v>
      </c>
      <c r="B43" s="6">
        <v>9</v>
      </c>
      <c r="C43" s="6" t="s">
        <v>4</v>
      </c>
      <c r="D43">
        <v>34.66666666666687</v>
      </c>
      <c r="E43" s="3">
        <v>2.0871783110000002</v>
      </c>
      <c r="F43">
        <v>262.64898798534131</v>
      </c>
      <c r="G43">
        <f t="shared" si="6"/>
        <v>264.73616629634131</v>
      </c>
      <c r="H43">
        <v>5.3314910371932962</v>
      </c>
      <c r="K43" s="6" t="s">
        <v>1</v>
      </c>
      <c r="L43" s="6">
        <v>9</v>
      </c>
      <c r="M43" s="6" t="s">
        <v>4</v>
      </c>
      <c r="N43">
        <v>2.339</v>
      </c>
      <c r="O43">
        <v>0.99199999999999999</v>
      </c>
      <c r="P43">
        <v>3.331</v>
      </c>
      <c r="Q43">
        <v>0.4241128687473279</v>
      </c>
      <c r="R43">
        <v>3.4450000000000003</v>
      </c>
      <c r="S43">
        <v>2.0099999999999998</v>
      </c>
      <c r="T43">
        <f t="shared" si="19"/>
        <v>34.174400000000006</v>
      </c>
      <c r="U43">
        <f t="shared" si="19"/>
        <v>66.953099999999992</v>
      </c>
      <c r="V43">
        <f>T43+U43</f>
        <v>101.1275</v>
      </c>
      <c r="W43" s="17">
        <v>1200</v>
      </c>
      <c r="X43" s="14">
        <v>980</v>
      </c>
      <c r="Y43" s="17">
        <v>120</v>
      </c>
      <c r="Z43" s="14">
        <v>73</v>
      </c>
      <c r="AA43" s="18">
        <f t="shared" si="20"/>
        <v>2806.8</v>
      </c>
      <c r="AB43" s="18">
        <f t="shared" si="20"/>
        <v>972.16</v>
      </c>
      <c r="AC43" s="18">
        <f t="shared" si="21"/>
        <v>280.68</v>
      </c>
      <c r="AD43" s="18">
        <f t="shared" si="21"/>
        <v>72.415999999999997</v>
      </c>
      <c r="AE43" s="18">
        <f>AA43+AB43</f>
        <v>3778.96</v>
      </c>
      <c r="AF43" s="18">
        <f>AC43+AD43</f>
        <v>353.096</v>
      </c>
      <c r="AG43" s="18"/>
      <c r="AH43" s="18"/>
      <c r="AI43" s="18"/>
    </row>
    <row r="84" spans="26:35" x14ac:dyDescent="0.2">
      <c r="Z84" s="13"/>
      <c r="AA84" s="13"/>
      <c r="AB84" s="13"/>
      <c r="AC84" s="13"/>
      <c r="AD84" s="13"/>
      <c r="AE84" s="13"/>
      <c r="AF84" s="13"/>
      <c r="AG84" s="13"/>
      <c r="AH84" s="13"/>
      <c r="AI84" s="13"/>
    </row>
    <row r="85" spans="26:35" x14ac:dyDescent="0.2">
      <c r="Z85" s="5"/>
      <c r="AA85" s="5"/>
      <c r="AB85" s="5"/>
      <c r="AC85" s="5"/>
      <c r="AD85" s="5"/>
      <c r="AE85" s="5"/>
      <c r="AF85" s="5"/>
      <c r="AG85" s="5"/>
      <c r="AH85" s="5"/>
      <c r="AI85" s="5"/>
    </row>
    <row r="86" spans="26:35" x14ac:dyDescent="0.2">
      <c r="Z86" s="5"/>
      <c r="AA86" s="5"/>
      <c r="AB86" s="5"/>
      <c r="AC86" s="5"/>
      <c r="AD86" s="5"/>
      <c r="AE86" s="5"/>
      <c r="AF86" s="5"/>
      <c r="AG86" s="5"/>
      <c r="AH86" s="5"/>
      <c r="AI86" s="5"/>
    </row>
    <row r="87" spans="26:35" x14ac:dyDescent="0.2">
      <c r="Z87" s="5"/>
      <c r="AA87" s="5"/>
      <c r="AB87" s="5"/>
      <c r="AC87" s="5"/>
      <c r="AD87" s="5"/>
      <c r="AE87" s="5"/>
      <c r="AF87" s="5"/>
      <c r="AG87" s="5"/>
      <c r="AH87" s="5"/>
      <c r="AI87" s="5"/>
    </row>
    <row r="88" spans="26:35" x14ac:dyDescent="0.2">
      <c r="Z88" s="5"/>
      <c r="AA88" s="5"/>
      <c r="AB88" s="5"/>
      <c r="AC88" s="5"/>
      <c r="AD88" s="5"/>
      <c r="AE88" s="5"/>
      <c r="AF88" s="5"/>
      <c r="AG88" s="5"/>
      <c r="AH88" s="5"/>
      <c r="AI88" s="5"/>
    </row>
    <row r="89" spans="26:35" x14ac:dyDescent="0.2">
      <c r="Z89" s="5"/>
      <c r="AA89" s="5"/>
      <c r="AB89" s="5"/>
      <c r="AC89" s="5"/>
      <c r="AD89" s="5"/>
      <c r="AE89" s="5"/>
      <c r="AF89" s="5"/>
      <c r="AG89" s="5"/>
      <c r="AH89" s="5"/>
      <c r="AI89" s="5"/>
    </row>
    <row r="90" spans="26:35" x14ac:dyDescent="0.2">
      <c r="Z90" s="5"/>
      <c r="AA90" s="5"/>
      <c r="AB90" s="5"/>
      <c r="AC90" s="5"/>
      <c r="AD90" s="5"/>
      <c r="AE90" s="5"/>
      <c r="AF90" s="5"/>
      <c r="AG90" s="5"/>
      <c r="AH90" s="5"/>
      <c r="AI90" s="5"/>
    </row>
    <row r="91" spans="26:35" x14ac:dyDescent="0.2">
      <c r="Z91" s="5"/>
      <c r="AA91" s="5"/>
      <c r="AB91" s="5"/>
      <c r="AC91" s="5"/>
      <c r="AD91" s="5"/>
      <c r="AE91" s="5"/>
      <c r="AF91" s="5"/>
      <c r="AG91" s="5"/>
      <c r="AH91" s="5"/>
      <c r="AI91" s="5"/>
    </row>
    <row r="92" spans="26:35" x14ac:dyDescent="0.2">
      <c r="Z92" s="5"/>
      <c r="AA92" s="5"/>
      <c r="AB92" s="5"/>
      <c r="AC92" s="5"/>
      <c r="AD92" s="5"/>
      <c r="AE92" s="5"/>
      <c r="AF92" s="5"/>
      <c r="AG92" s="5"/>
      <c r="AH92" s="5"/>
      <c r="AI92" s="5"/>
    </row>
    <row r="93" spans="26:35" x14ac:dyDescent="0.2">
      <c r="Z93" s="5"/>
      <c r="AA93" s="5"/>
      <c r="AB93" s="5"/>
      <c r="AC93" s="5"/>
      <c r="AD93" s="5"/>
      <c r="AE93" s="5"/>
      <c r="AF93" s="5"/>
      <c r="AG93" s="5"/>
      <c r="AH93" s="5"/>
      <c r="AI93" s="5"/>
    </row>
    <row r="94" spans="26:35" x14ac:dyDescent="0.2">
      <c r="Z94" s="5"/>
      <c r="AA94" s="5"/>
      <c r="AB94" s="5"/>
      <c r="AC94" s="5"/>
      <c r="AD94" s="5"/>
      <c r="AE94" s="5"/>
      <c r="AF94" s="5"/>
      <c r="AG94" s="5"/>
      <c r="AH94" s="5"/>
      <c r="AI94" s="5"/>
    </row>
    <row r="95" spans="26:35" x14ac:dyDescent="0.2">
      <c r="Z95" s="5"/>
      <c r="AA95" s="5"/>
      <c r="AB95" s="5"/>
      <c r="AC95" s="5"/>
      <c r="AD95" s="5"/>
      <c r="AE95" s="5"/>
      <c r="AF95" s="5"/>
      <c r="AG95" s="5"/>
      <c r="AH95" s="5"/>
      <c r="AI95" s="5"/>
    </row>
    <row r="96" spans="26:35" x14ac:dyDescent="0.2">
      <c r="Z96" s="5"/>
      <c r="AA96" s="5"/>
      <c r="AB96" s="5"/>
      <c r="AC96" s="5"/>
      <c r="AD96" s="5"/>
      <c r="AE96" s="5"/>
      <c r="AF96" s="5"/>
      <c r="AG96" s="5"/>
      <c r="AH96" s="5"/>
      <c r="AI96" s="5"/>
    </row>
    <row r="97" spans="26:35" x14ac:dyDescent="0.2">
      <c r="Z97" s="5"/>
      <c r="AA97" s="5"/>
      <c r="AB97" s="5"/>
      <c r="AC97" s="5"/>
      <c r="AD97" s="5"/>
      <c r="AE97" s="5"/>
      <c r="AF97" s="5"/>
      <c r="AG97" s="5"/>
      <c r="AH97" s="5"/>
      <c r="AI97" s="5"/>
    </row>
    <row r="98" spans="26:35" x14ac:dyDescent="0.2">
      <c r="Z98" s="5"/>
      <c r="AA98" s="5"/>
      <c r="AB98" s="5"/>
      <c r="AC98" s="5"/>
      <c r="AD98" s="5"/>
      <c r="AE98" s="5"/>
      <c r="AF98" s="5"/>
      <c r="AG98" s="5"/>
      <c r="AH98" s="5"/>
      <c r="AI98" s="5"/>
    </row>
    <row r="99" spans="26:35" x14ac:dyDescent="0.2">
      <c r="Z99" s="13"/>
      <c r="AA99" s="13"/>
      <c r="AB99" s="13"/>
      <c r="AC99" s="13"/>
      <c r="AD99" s="13"/>
      <c r="AE99" s="13"/>
      <c r="AF99" s="13"/>
      <c r="AG99" s="13"/>
      <c r="AH99" s="13"/>
      <c r="AI99" s="13"/>
    </row>
    <row r="100" spans="26:35" x14ac:dyDescent="0.2">
      <c r="Z100" s="5"/>
      <c r="AA100" s="5"/>
      <c r="AB100" s="5"/>
      <c r="AC100" s="5"/>
      <c r="AD100" s="5"/>
      <c r="AE100" s="5"/>
      <c r="AF100" s="5"/>
      <c r="AG100" s="5"/>
      <c r="AH100" s="5"/>
      <c r="AI100" s="5"/>
    </row>
    <row r="101" spans="26:35" x14ac:dyDescent="0.2">
      <c r="Z101" s="5"/>
      <c r="AA101" s="5"/>
      <c r="AB101" s="5"/>
      <c r="AC101" s="5"/>
      <c r="AD101" s="5"/>
      <c r="AE101" s="5"/>
      <c r="AF101" s="5"/>
      <c r="AG101" s="5"/>
      <c r="AH101" s="5"/>
      <c r="AI101" s="5"/>
    </row>
    <row r="102" spans="26:35" x14ac:dyDescent="0.2">
      <c r="Z102" s="5"/>
      <c r="AA102" s="5"/>
      <c r="AB102" s="5"/>
      <c r="AC102" s="5"/>
      <c r="AD102" s="5"/>
      <c r="AE102" s="5"/>
      <c r="AF102" s="5"/>
      <c r="AG102" s="5"/>
      <c r="AH102" s="5"/>
      <c r="AI102" s="5"/>
    </row>
    <row r="103" spans="26:35" x14ac:dyDescent="0.2">
      <c r="Z103" s="5"/>
      <c r="AA103" s="5"/>
      <c r="AB103" s="5"/>
      <c r="AC103" s="5"/>
      <c r="AD103" s="5"/>
      <c r="AE103" s="5"/>
      <c r="AF103" s="5"/>
      <c r="AG103" s="5"/>
      <c r="AH103" s="5"/>
      <c r="AI103"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 ME</vt:lpstr>
      <vt:lpstr>Full data set</vt:lpstr>
    </vt:vector>
  </TitlesOfParts>
  <Company>Monash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Timothy Cavagnaro</dc:creator>
  <cp:lastModifiedBy>Timothy Cavagnaro</cp:lastModifiedBy>
  <dcterms:created xsi:type="dcterms:W3CDTF">2014-10-24T00:36:00Z</dcterms:created>
  <dcterms:modified xsi:type="dcterms:W3CDTF">2018-02-14T05:13:06Z</dcterms:modified>
</cp:coreProperties>
</file>