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/Documents/Work/Manuscripts/Sea Snakes/Ontogenetic basis of microcephaly MS/"/>
    </mc:Choice>
  </mc:AlternateContent>
  <xr:revisionPtr revIDLastSave="0" documentId="13_ncr:1_{AA1C39EB-070B-574E-BA05-974BF0776AD8}" xr6:coauthVersionLast="34" xr6:coauthVersionMax="34" xr10:uidLastSave="{00000000-0000-0000-0000-000000000000}"/>
  <bookViews>
    <workbookView xWindow="29080" yWindow="460" windowWidth="33160" windowHeight="21080" xr2:uid="{89B69AA8-75C2-8544-8AF1-F8BDBE1554D1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3" i="1" l="1"/>
  <c r="F169" i="1"/>
  <c r="F158" i="1"/>
  <c r="F154" i="1"/>
  <c r="F148" i="1"/>
  <c r="F140" i="1"/>
  <c r="F136" i="1"/>
  <c r="F131" i="1"/>
  <c r="F129" i="1"/>
  <c r="F125" i="1"/>
  <c r="F116" i="1"/>
  <c r="F111" i="1"/>
  <c r="F109" i="1"/>
  <c r="F103" i="1"/>
  <c r="F100" i="1"/>
  <c r="F98" i="1"/>
  <c r="F96" i="1"/>
  <c r="F87" i="1"/>
  <c r="F82" i="1"/>
  <c r="F77" i="1"/>
  <c r="F75" i="1"/>
  <c r="F69" i="1"/>
  <c r="F62" i="1"/>
  <c r="F60" i="1"/>
  <c r="F55" i="1"/>
  <c r="F51" i="1"/>
  <c r="F48" i="1"/>
  <c r="F44" i="1"/>
  <c r="F37" i="1"/>
  <c r="F32" i="1"/>
  <c r="F27" i="1"/>
  <c r="F22" i="1"/>
  <c r="F7" i="1"/>
  <c r="F3" i="1"/>
  <c r="E173" i="1"/>
  <c r="D173" i="1"/>
  <c r="G172" i="1"/>
  <c r="G171" i="1"/>
  <c r="G170" i="1"/>
  <c r="E169" i="1"/>
  <c r="D169" i="1"/>
  <c r="H168" i="1"/>
  <c r="H167" i="1"/>
  <c r="G167" i="1"/>
  <c r="H166" i="1"/>
  <c r="G165" i="1"/>
  <c r="H164" i="1"/>
  <c r="G164" i="1"/>
  <c r="G163" i="1"/>
  <c r="H163" i="1"/>
  <c r="H162" i="1"/>
  <c r="H161" i="1"/>
  <c r="G161" i="1"/>
  <c r="H160" i="1"/>
  <c r="H159" i="1"/>
  <c r="G159" i="1"/>
  <c r="E158" i="1"/>
  <c r="D158" i="1"/>
  <c r="H157" i="1"/>
  <c r="G157" i="1"/>
  <c r="G156" i="1"/>
  <c r="H156" i="1"/>
  <c r="G155" i="1"/>
  <c r="E154" i="1"/>
  <c r="D154" i="1"/>
  <c r="H153" i="1"/>
  <c r="G153" i="1"/>
  <c r="H152" i="1"/>
  <c r="G151" i="1"/>
  <c r="H150" i="1"/>
  <c r="G150" i="1"/>
  <c r="G149" i="1"/>
  <c r="E148" i="1"/>
  <c r="D148" i="1"/>
  <c r="H147" i="1"/>
  <c r="H146" i="1"/>
  <c r="G146" i="1"/>
  <c r="H145" i="1"/>
  <c r="G144" i="1"/>
  <c r="H143" i="1"/>
  <c r="G143" i="1"/>
  <c r="G142" i="1"/>
  <c r="G141" i="1"/>
  <c r="D140" i="1"/>
  <c r="H139" i="1"/>
  <c r="G139" i="1"/>
  <c r="H138" i="1"/>
  <c r="G138" i="1"/>
  <c r="H137" i="1"/>
  <c r="G137" i="1"/>
  <c r="E136" i="1"/>
  <c r="D136" i="1"/>
  <c r="H135" i="1"/>
  <c r="H133" i="1"/>
  <c r="G133" i="1"/>
  <c r="G132" i="1"/>
  <c r="H132" i="1"/>
  <c r="E131" i="1"/>
  <c r="D131" i="1"/>
  <c r="H130" i="1"/>
  <c r="H131" i="1" s="1"/>
  <c r="E129" i="1"/>
  <c r="D129" i="1"/>
  <c r="H127" i="1"/>
  <c r="G127" i="1"/>
  <c r="G126" i="1"/>
  <c r="H126" i="1"/>
  <c r="E125" i="1"/>
  <c r="D125" i="1"/>
  <c r="H124" i="1"/>
  <c r="H123" i="1"/>
  <c r="G123" i="1"/>
  <c r="H122" i="1"/>
  <c r="G121" i="1"/>
  <c r="H120" i="1"/>
  <c r="G120" i="1"/>
  <c r="H119" i="1"/>
  <c r="G119" i="1"/>
  <c r="G118" i="1"/>
  <c r="H117" i="1"/>
  <c r="G117" i="1"/>
  <c r="E116" i="1"/>
  <c r="D116" i="1"/>
  <c r="H115" i="1"/>
  <c r="H113" i="1"/>
  <c r="G113" i="1"/>
  <c r="H112" i="1"/>
  <c r="G112" i="1"/>
  <c r="E111" i="1"/>
  <c r="D111" i="1"/>
  <c r="H110" i="1"/>
  <c r="H111" i="1" s="1"/>
  <c r="E109" i="1"/>
  <c r="D109" i="1"/>
  <c r="G108" i="1"/>
  <c r="H107" i="1"/>
  <c r="G107" i="1"/>
  <c r="H106" i="1"/>
  <c r="G106" i="1"/>
  <c r="H104" i="1"/>
  <c r="G104" i="1"/>
  <c r="E103" i="1"/>
  <c r="D103" i="1"/>
  <c r="H102" i="1"/>
  <c r="G101" i="1"/>
  <c r="E100" i="1"/>
  <c r="D100" i="1"/>
  <c r="E98" i="1"/>
  <c r="D98" i="1"/>
  <c r="H97" i="1"/>
  <c r="H98" i="1" s="1"/>
  <c r="G97" i="1"/>
  <c r="G98" i="1" s="1"/>
  <c r="E96" i="1"/>
  <c r="D96" i="1"/>
  <c r="H95" i="1"/>
  <c r="G95" i="1"/>
  <c r="H94" i="1"/>
  <c r="G94" i="1"/>
  <c r="G93" i="1"/>
  <c r="H92" i="1"/>
  <c r="G92" i="1"/>
  <c r="H91" i="1"/>
  <c r="H90" i="1"/>
  <c r="G90" i="1"/>
  <c r="H89" i="1"/>
  <c r="E87" i="1"/>
  <c r="D87" i="1"/>
  <c r="H86" i="1"/>
  <c r="H85" i="1"/>
  <c r="G85" i="1"/>
  <c r="H84" i="1"/>
  <c r="H83" i="1"/>
  <c r="G83" i="1"/>
  <c r="E82" i="1"/>
  <c r="D82" i="1"/>
  <c r="H81" i="1"/>
  <c r="G81" i="1"/>
  <c r="H80" i="1"/>
  <c r="G80" i="1"/>
  <c r="G79" i="1"/>
  <c r="H78" i="1"/>
  <c r="G78" i="1"/>
  <c r="D77" i="1"/>
  <c r="H76" i="1"/>
  <c r="H77" i="1" s="1"/>
  <c r="G76" i="1"/>
  <c r="G77" i="1" s="1"/>
  <c r="E75" i="1"/>
  <c r="D75" i="1"/>
  <c r="H74" i="1"/>
  <c r="H72" i="1"/>
  <c r="G72" i="1"/>
  <c r="E71" i="1"/>
  <c r="D71" i="1"/>
  <c r="H70" i="1"/>
  <c r="H71" i="1" s="1"/>
  <c r="G70" i="1"/>
  <c r="G71" i="1" s="1"/>
  <c r="E69" i="1"/>
  <c r="D69" i="1"/>
  <c r="H68" i="1"/>
  <c r="H67" i="1"/>
  <c r="H66" i="1"/>
  <c r="G66" i="1"/>
  <c r="H65" i="1"/>
  <c r="G65" i="1"/>
  <c r="H64" i="1"/>
  <c r="H63" i="1"/>
  <c r="G63" i="1"/>
  <c r="E62" i="1"/>
  <c r="D62" i="1"/>
  <c r="H61" i="1"/>
  <c r="H62" i="1" s="1"/>
  <c r="E60" i="1"/>
  <c r="D60" i="1"/>
  <c r="G59" i="1"/>
  <c r="H59" i="1"/>
  <c r="H57" i="1"/>
  <c r="G57" i="1"/>
  <c r="H56" i="1"/>
  <c r="E55" i="1"/>
  <c r="D55" i="1"/>
  <c r="H53" i="1"/>
  <c r="G53" i="1"/>
  <c r="H52" i="1"/>
  <c r="G52" i="1"/>
  <c r="E51" i="1"/>
  <c r="D51" i="1"/>
  <c r="H50" i="1"/>
  <c r="H49" i="1"/>
  <c r="G49" i="1"/>
  <c r="E48" i="1"/>
  <c r="D48" i="1"/>
  <c r="H47" i="1"/>
  <c r="G47" i="1"/>
  <c r="H46" i="1"/>
  <c r="G46" i="1"/>
  <c r="H45" i="1"/>
  <c r="E44" i="1"/>
  <c r="D44" i="1"/>
  <c r="H43" i="1"/>
  <c r="H42" i="1"/>
  <c r="H41" i="1"/>
  <c r="G41" i="1"/>
  <c r="H40" i="1"/>
  <c r="G40" i="1"/>
  <c r="H39" i="1"/>
  <c r="H38" i="1"/>
  <c r="G38" i="1"/>
  <c r="E37" i="1"/>
  <c r="D37" i="1"/>
  <c r="H36" i="1"/>
  <c r="H34" i="1"/>
  <c r="G34" i="1"/>
  <c r="G33" i="1"/>
  <c r="H33" i="1"/>
  <c r="E32" i="1"/>
  <c r="D32" i="1"/>
  <c r="H31" i="1"/>
  <c r="H30" i="1"/>
  <c r="G30" i="1"/>
  <c r="H29" i="1"/>
  <c r="G28" i="1"/>
  <c r="E27" i="1"/>
  <c r="D27" i="1"/>
  <c r="G26" i="1"/>
  <c r="H25" i="1"/>
  <c r="G25" i="1"/>
  <c r="H24" i="1"/>
  <c r="H23" i="1"/>
  <c r="G23" i="1"/>
  <c r="E22" i="1"/>
  <c r="D22" i="1"/>
  <c r="H21" i="1"/>
  <c r="G21" i="1"/>
  <c r="G20" i="1"/>
  <c r="H20" i="1"/>
  <c r="G19" i="1"/>
  <c r="H18" i="1"/>
  <c r="G18" i="1"/>
  <c r="H17" i="1"/>
  <c r="H16" i="1"/>
  <c r="G16" i="1"/>
  <c r="H15" i="1"/>
  <c r="G14" i="1"/>
  <c r="H13" i="1"/>
  <c r="G13" i="1"/>
  <c r="H12" i="1"/>
  <c r="G12" i="1"/>
  <c r="H170" i="1"/>
  <c r="H173" i="1" s="1"/>
  <c r="G11" i="1"/>
  <c r="H10" i="1"/>
  <c r="G10" i="1"/>
  <c r="E9" i="1"/>
  <c r="D9" i="1"/>
  <c r="H8" i="1"/>
  <c r="H9" i="1" s="1"/>
  <c r="E7" i="1"/>
  <c r="D7" i="1"/>
  <c r="H6" i="1"/>
  <c r="G6" i="1"/>
  <c r="G5" i="1"/>
  <c r="H4" i="1"/>
  <c r="G4" i="1"/>
  <c r="E3" i="1"/>
  <c r="D3" i="1"/>
  <c r="H2" i="1"/>
  <c r="H3" i="1" s="1"/>
  <c r="G158" i="1" l="1"/>
  <c r="G7" i="1"/>
  <c r="H69" i="1"/>
  <c r="H140" i="1"/>
  <c r="G173" i="1"/>
  <c r="G82" i="1"/>
  <c r="G140" i="1"/>
  <c r="H48" i="1"/>
  <c r="H44" i="1"/>
  <c r="H51" i="1"/>
  <c r="H87" i="1"/>
  <c r="G39" i="1"/>
  <c r="H19" i="1"/>
  <c r="H26" i="1"/>
  <c r="H27" i="1" s="1"/>
  <c r="G42" i="1"/>
  <c r="G44" i="1" s="1"/>
  <c r="G54" i="1"/>
  <c r="G55" i="1" s="1"/>
  <c r="H99" i="1"/>
  <c r="H100" i="1" s="1"/>
  <c r="G58" i="1"/>
  <c r="G99" i="1"/>
  <c r="G100" i="1" s="1"/>
  <c r="G162" i="1"/>
  <c r="G67" i="1"/>
  <c r="G88" i="1"/>
  <c r="H118" i="1"/>
  <c r="H14" i="1"/>
  <c r="G17" i="1"/>
  <c r="G24" i="1"/>
  <c r="G27" i="1" s="1"/>
  <c r="H28" i="1"/>
  <c r="H32" i="1" s="1"/>
  <c r="G31" i="1"/>
  <c r="H35" i="1"/>
  <c r="H37" i="1" s="1"/>
  <c r="G50" i="1"/>
  <c r="G51" i="1" s="1"/>
  <c r="H54" i="1"/>
  <c r="H55" i="1" s="1"/>
  <c r="G56" i="1"/>
  <c r="H73" i="1"/>
  <c r="H75" i="1" s="1"/>
  <c r="G84" i="1"/>
  <c r="H88" i="1"/>
  <c r="G91" i="1"/>
  <c r="H101" i="1"/>
  <c r="H103" i="1" s="1"/>
  <c r="H108" i="1"/>
  <c r="G110" i="1"/>
  <c r="G111" i="1" s="1"/>
  <c r="H114" i="1"/>
  <c r="H116" i="1" s="1"/>
  <c r="H121" i="1"/>
  <c r="G124" i="1"/>
  <c r="H128" i="1"/>
  <c r="H129" i="1" s="1"/>
  <c r="G130" i="1"/>
  <c r="G131" i="1" s="1"/>
  <c r="H134" i="1"/>
  <c r="H136" i="1" s="1"/>
  <c r="H141" i="1"/>
  <c r="H144" i="1"/>
  <c r="G147" i="1"/>
  <c r="H151" i="1"/>
  <c r="G160" i="1"/>
  <c r="H165" i="1"/>
  <c r="H169" i="1" s="1"/>
  <c r="G168" i="1"/>
  <c r="G73" i="1"/>
  <c r="H105" i="1"/>
  <c r="H109" i="1" s="1"/>
  <c r="G114" i="1"/>
  <c r="G128" i="1"/>
  <c r="G129" i="1" s="1"/>
  <c r="G134" i="1"/>
  <c r="H155" i="1"/>
  <c r="H158" i="1" s="1"/>
  <c r="G45" i="1"/>
  <c r="G48" i="1" s="1"/>
  <c r="H5" i="1"/>
  <c r="H7" i="1" s="1"/>
  <c r="H11" i="1"/>
  <c r="G35" i="1"/>
  <c r="G37" i="1" s="1"/>
  <c r="H79" i="1"/>
  <c r="H82" i="1" s="1"/>
  <c r="G8" i="1"/>
  <c r="G9" i="1" s="1"/>
  <c r="G15" i="1"/>
  <c r="G29" i="1"/>
  <c r="G36" i="1"/>
  <c r="G43" i="1"/>
  <c r="G61" i="1"/>
  <c r="G62" i="1" s="1"/>
  <c r="G68" i="1"/>
  <c r="G74" i="1"/>
  <c r="G89" i="1"/>
  <c r="G102" i="1"/>
  <c r="G103" i="1" s="1"/>
  <c r="G115" i="1"/>
  <c r="G122" i="1"/>
  <c r="G135" i="1"/>
  <c r="G145" i="1"/>
  <c r="H149" i="1"/>
  <c r="G152" i="1"/>
  <c r="G154" i="1" s="1"/>
  <c r="G166" i="1"/>
  <c r="H58" i="1"/>
  <c r="H60" i="1" s="1"/>
  <c r="H93" i="1"/>
  <c r="G2" i="1"/>
  <c r="G3" i="1" s="1"/>
  <c r="G64" i="1"/>
  <c r="G86" i="1"/>
  <c r="G105" i="1"/>
  <c r="G109" i="1" s="1"/>
  <c r="G60" i="1" l="1"/>
  <c r="G22" i="1"/>
  <c r="G69" i="1"/>
  <c r="G116" i="1"/>
  <c r="G32" i="1"/>
  <c r="G169" i="1"/>
  <c r="G136" i="1"/>
  <c r="H125" i="1"/>
  <c r="H22" i="1"/>
  <c r="G125" i="1"/>
  <c r="H154" i="1"/>
  <c r="G148" i="1"/>
  <c r="G75" i="1"/>
  <c r="G87" i="1"/>
  <c r="G96" i="1"/>
  <c r="H96" i="1"/>
  <c r="H148" i="1"/>
</calcChain>
</file>

<file path=xl/sharedStrings.xml><?xml version="1.0" encoding="utf-8"?>
<sst xmlns="http://schemas.openxmlformats.org/spreadsheetml/2006/main" count="555" uniqueCount="191">
  <si>
    <t>Genus</t>
  </si>
  <si>
    <t>Species</t>
  </si>
  <si>
    <t>x-heart</t>
  </si>
  <si>
    <t>x-tail</t>
  </si>
  <si>
    <t>x-body+neck</t>
  </si>
  <si>
    <t>prop above heart</t>
  </si>
  <si>
    <t>x-below heart</t>
  </si>
  <si>
    <t>source</t>
  </si>
  <si>
    <t>FMNH_179041</t>
  </si>
  <si>
    <t>Hydrophis</t>
  </si>
  <si>
    <t>annandalei</t>
  </si>
  <si>
    <t>KLS</t>
  </si>
  <si>
    <t>BMNH 62.11.1.255</t>
  </si>
  <si>
    <t>atriceps</t>
  </si>
  <si>
    <t>ARR</t>
  </si>
  <si>
    <t>BMNH 63.9.29.5</t>
  </si>
  <si>
    <t>ZMUC 6612</t>
  </si>
  <si>
    <t>ZMUC r3-424</t>
  </si>
  <si>
    <t>belcheri</t>
  </si>
  <si>
    <t>ZMUC 661057</t>
  </si>
  <si>
    <t>brookii</t>
  </si>
  <si>
    <t>ZMUC 661044</t>
  </si>
  <si>
    <t>ZMUC 661043</t>
  </si>
  <si>
    <t>ZMUC 661047</t>
  </si>
  <si>
    <t>ZMUC 661046</t>
  </si>
  <si>
    <t>BMNH 1921.2.11.94</t>
  </si>
  <si>
    <t>CNHM 178859</t>
  </si>
  <si>
    <t>CNHM 178864</t>
  </si>
  <si>
    <t>FMNH_198613</t>
  </si>
  <si>
    <t>FMNH_199597</t>
  </si>
  <si>
    <t>FMNH_199594</t>
  </si>
  <si>
    <t>FMNH_203403</t>
  </si>
  <si>
    <t>FMNH_198938</t>
  </si>
  <si>
    <t>caerulescens</t>
  </si>
  <si>
    <t>FMNH_199250</t>
  </si>
  <si>
    <t>FMNH_199258</t>
  </si>
  <si>
    <t>FMNH_198995</t>
  </si>
  <si>
    <t>SAM_R65967</t>
  </si>
  <si>
    <t>coggeri</t>
  </si>
  <si>
    <t>SAM_R65968</t>
  </si>
  <si>
    <t>SAM_R65990</t>
  </si>
  <si>
    <t>SAM_R65993</t>
  </si>
  <si>
    <t>FMNH_202011</t>
  </si>
  <si>
    <t>curtus</t>
  </si>
  <si>
    <t>FMNH_201910</t>
  </si>
  <si>
    <t>FMNH_202032</t>
  </si>
  <si>
    <t>FMNH_202086</t>
  </si>
  <si>
    <t>CAL 15032</t>
  </si>
  <si>
    <t>CAL 15025</t>
  </si>
  <si>
    <t>CAL 135447</t>
  </si>
  <si>
    <t>CAL 135446</t>
  </si>
  <si>
    <t>Smithson 28245</t>
  </si>
  <si>
    <t>Smithson 259189</t>
  </si>
  <si>
    <t>SAM_R2270C</t>
  </si>
  <si>
    <t>Hydrelaps</t>
  </si>
  <si>
    <t>darwinensis</t>
  </si>
  <si>
    <t>SAM_R2270D</t>
  </si>
  <si>
    <t>SAM_R22346</t>
  </si>
  <si>
    <t>SAM_R65216</t>
  </si>
  <si>
    <t>donaldi</t>
  </si>
  <si>
    <t>SAM_R66274</t>
  </si>
  <si>
    <t>AMS 54965</t>
  </si>
  <si>
    <t>elegans</t>
  </si>
  <si>
    <t>AMS 54974</t>
  </si>
  <si>
    <t>AMS 54983</t>
  </si>
  <si>
    <t>FMNH_198826</t>
  </si>
  <si>
    <t>fasciatus</t>
  </si>
  <si>
    <t>FMNH_199329</t>
  </si>
  <si>
    <t>FMNH_198831</t>
  </si>
  <si>
    <t>FMNH_199263</t>
  </si>
  <si>
    <t>Aipysurus</t>
  </si>
  <si>
    <t>foliosquama</t>
  </si>
  <si>
    <t>FMNH_201933</t>
  </si>
  <si>
    <t>Microcephalophis</t>
  </si>
  <si>
    <t>gracilis</t>
  </si>
  <si>
    <t>FMNH_210128</t>
  </si>
  <si>
    <t>FMNH_201934</t>
  </si>
  <si>
    <t>ZMUC 66401</t>
  </si>
  <si>
    <t>ZMUC 66400</t>
  </si>
  <si>
    <t>ZMUC 66105</t>
  </si>
  <si>
    <t>SAM_R35077</t>
  </si>
  <si>
    <t>Ephalophis</t>
  </si>
  <si>
    <t>greyi</t>
  </si>
  <si>
    <t>FMNH_178769</t>
  </si>
  <si>
    <t>jerdonii</t>
  </si>
  <si>
    <t>FMNH_242107</t>
  </si>
  <si>
    <t>FMNH_242143</t>
  </si>
  <si>
    <t>BMNH III.6.5.a.</t>
  </si>
  <si>
    <t>kingii</t>
  </si>
  <si>
    <t>SAM_R24236</t>
  </si>
  <si>
    <t>macdoweli</t>
  </si>
  <si>
    <t>USNM 204039</t>
  </si>
  <si>
    <t>USNM 204040</t>
  </si>
  <si>
    <t>mnhn 1990-4556</t>
  </si>
  <si>
    <t>SAM_R4392</t>
  </si>
  <si>
    <t>major</t>
  </si>
  <si>
    <t>SAM_R29380</t>
  </si>
  <si>
    <t>nrm 2401 (no3 af 3)</t>
  </si>
  <si>
    <t>mnhn 1990.4557</t>
  </si>
  <si>
    <t>melanocephalus</t>
  </si>
  <si>
    <t>USNM 33953</t>
  </si>
  <si>
    <t>USNM 33949</t>
  </si>
  <si>
    <t>USNM 33950</t>
  </si>
  <si>
    <t>USNM 33956</t>
  </si>
  <si>
    <t>USNM 121587</t>
  </si>
  <si>
    <t>USNM 33959</t>
  </si>
  <si>
    <t>BMNH 1901.10.23.6</t>
  </si>
  <si>
    <t>ZMUC 66182</t>
  </si>
  <si>
    <t>parviceps</t>
  </si>
  <si>
    <t>NTMUS_R0458</t>
  </si>
  <si>
    <t>Parahydrophis</t>
  </si>
  <si>
    <t>mertoni</t>
  </si>
  <si>
    <t>SAM_R22569</t>
  </si>
  <si>
    <t>mosaicus</t>
  </si>
  <si>
    <t>SAM_R65222</t>
  </si>
  <si>
    <t>FMNH_202860</t>
  </si>
  <si>
    <t>ornatus</t>
  </si>
  <si>
    <t>FMNH_257228</t>
  </si>
  <si>
    <t>FMNH_257229</t>
  </si>
  <si>
    <t>FMNH_202862</t>
  </si>
  <si>
    <t>FMNH_257231</t>
  </si>
  <si>
    <t>FMNH_213670</t>
  </si>
  <si>
    <t>peronii</t>
  </si>
  <si>
    <t>FMNH_16927</t>
  </si>
  <si>
    <t>platurus</t>
  </si>
  <si>
    <t>FMNH_37376</t>
  </si>
  <si>
    <t>FMNH_41591</t>
  </si>
  <si>
    <t>FMNH_171610</t>
  </si>
  <si>
    <t>FMNH_198486</t>
  </si>
  <si>
    <t>schistosus</t>
  </si>
  <si>
    <t>FMNH_206655</t>
  </si>
  <si>
    <t>FMNH_206723</t>
  </si>
  <si>
    <t>FMNH_206657</t>
  </si>
  <si>
    <t>ZMUC 66349</t>
  </si>
  <si>
    <t>ZMUC 66348</t>
  </si>
  <si>
    <t>ZMUC 66351</t>
  </si>
  <si>
    <t>ZMUC 66352</t>
  </si>
  <si>
    <t>FMNH_201042</t>
  </si>
  <si>
    <t>spiralis</t>
  </si>
  <si>
    <t>FMNH_242122</t>
  </si>
  <si>
    <t>FMNH_242123</t>
  </si>
  <si>
    <t>SAM_R65219</t>
  </si>
  <si>
    <t>stokesii</t>
  </si>
  <si>
    <t>FMNH_201372</t>
  </si>
  <si>
    <t>viperinus</t>
  </si>
  <si>
    <t>FMNH_201373</t>
  </si>
  <si>
    <t>FMNH_201476</t>
  </si>
  <si>
    <t>FMNH_201598</t>
  </si>
  <si>
    <t>ZMUC 661232</t>
  </si>
  <si>
    <t>pachycercos</t>
  </si>
  <si>
    <t>41?</t>
  </si>
  <si>
    <t>ZMUC 661231</t>
  </si>
  <si>
    <t>BMNH64.4.7.3</t>
  </si>
  <si>
    <t>39?</t>
  </si>
  <si>
    <t>1946.1.21.46</t>
    <phoneticPr fontId="0" type="noConversion"/>
  </si>
  <si>
    <t>obscurus</t>
  </si>
  <si>
    <t>Type</t>
    <phoneticPr fontId="0" type="noConversion"/>
  </si>
  <si>
    <t>R3-361</t>
    <phoneticPr fontId="0" type="noConversion"/>
  </si>
  <si>
    <t>R3-364</t>
    <phoneticPr fontId="0" type="noConversion"/>
  </si>
  <si>
    <t>R3-365</t>
    <phoneticPr fontId="0" type="noConversion"/>
  </si>
  <si>
    <t>R3-366</t>
    <phoneticPr fontId="0" type="noConversion"/>
  </si>
  <si>
    <t>Ac030</t>
    <phoneticPr fontId="0" type="noConversion"/>
  </si>
  <si>
    <t>AMS14424</t>
    <phoneticPr fontId="0" type="noConversion"/>
  </si>
  <si>
    <t>ocellatus</t>
  </si>
  <si>
    <t>ZMUC R 661423</t>
  </si>
  <si>
    <t>ZMUC R 661426</t>
  </si>
  <si>
    <t>ZMUC R 661425</t>
  </si>
  <si>
    <t>ZMUC R 661424</t>
  </si>
  <si>
    <t>type</t>
  </si>
  <si>
    <t>stricticollis</t>
  </si>
  <si>
    <t>BMNH1908.6.23.82</t>
    <phoneticPr fontId="0" type="noConversion"/>
  </si>
  <si>
    <t>BMNH 1908.6.23.83</t>
  </si>
  <si>
    <t>ZMUC66609</t>
    <phoneticPr fontId="0" type="noConversion"/>
  </si>
  <si>
    <t>lapemoides</t>
  </si>
  <si>
    <t>ZMUC66608</t>
    <phoneticPr fontId="0" type="noConversion"/>
  </si>
  <si>
    <t>ZMUC66621</t>
    <phoneticPr fontId="0" type="noConversion"/>
  </si>
  <si>
    <t>ZMUC66632</t>
    <phoneticPr fontId="0" type="noConversion"/>
  </si>
  <si>
    <t>ZMUC66631</t>
    <phoneticPr fontId="0" type="noConversion"/>
  </si>
  <si>
    <t>ZMUC66638</t>
    <phoneticPr fontId="0" type="noConversion"/>
  </si>
  <si>
    <t>ZMUC66639</t>
    <phoneticPr fontId="0" type="noConversion"/>
  </si>
  <si>
    <t>ZMUC66630</t>
    <phoneticPr fontId="0" type="noConversion"/>
  </si>
  <si>
    <t>ZMUC66637</t>
    <phoneticPr fontId="0" type="noConversion"/>
  </si>
  <si>
    <t>ZMUC66625</t>
    <phoneticPr fontId="0" type="noConversion"/>
  </si>
  <si>
    <t>ZMUC R661436</t>
  </si>
  <si>
    <t>czeblukovi</t>
  </si>
  <si>
    <t>ZMUC R661437</t>
  </si>
  <si>
    <t>ZMUC R 661438</t>
  </si>
  <si>
    <t>Specimen ID</t>
  </si>
  <si>
    <t>cyanocinctus</t>
  </si>
  <si>
    <t>FMNH_216509</t>
  </si>
  <si>
    <t>USNM 22124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</si>
</sst>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222222"/>
      <name val="Arial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/>
    <xf numFmtId="2" fontId="0" fillId="0" borderId="0" xfId="0" applyNumberFormat="1" applyFont="1" applyFill="1"/>
    <xf numFmtId="1" fontId="0" fillId="0" borderId="0" xfId="0" applyNumberFormat="1" applyFont="1" applyFill="1"/>
    <xf numFmtId="0" fontId="0" fillId="0" borderId="0" xfId="0" applyFont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/>
    <xf numFmtId="168" fontId="1" fillId="0" borderId="0" xfId="0" applyNumberFormat="1" applyFont="1" applyFill="1"/>
    <xf numFmtId="2" fontId="1" fillId="0" borderId="0" xfId="0" applyNumberFormat="1" applyFont="1" applyFill="1"/>
    <xf numFmtId="0" fontId="5" fillId="0" borderId="0" xfId="0" applyFont="1" applyFill="1"/>
    <xf numFmtId="0" fontId="3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411F0-C20C-5248-AB16-CE586F7F8AC8}">
  <dimension ref="A1:I181"/>
  <sheetViews>
    <sheetView tabSelected="1" workbookViewId="0">
      <selection activeCell="I1" sqref="I1"/>
    </sheetView>
  </sheetViews>
  <sheetFormatPr baseColWidth="10" defaultRowHeight="16" x14ac:dyDescent="0.2"/>
  <cols>
    <col min="1" max="1" width="18.1640625" style="1" customWidth="1"/>
    <col min="2" max="2" width="17.33203125" style="6" customWidth="1"/>
    <col min="3" max="3" width="16.6640625" style="6" customWidth="1"/>
    <col min="4" max="4" width="10.5" style="1" customWidth="1"/>
    <col min="5" max="5" width="12.6640625" style="1" customWidth="1"/>
    <col min="6" max="6" width="11.5" style="1" customWidth="1"/>
    <col min="7" max="7" width="14.1640625" style="1" customWidth="1"/>
    <col min="8" max="8" width="12.5" style="1" customWidth="1"/>
    <col min="9" max="9" width="10.83203125" style="1"/>
    <col min="10" max="16384" width="10.83203125" style="4"/>
  </cols>
  <sheetData>
    <row r="1" spans="1:9" x14ac:dyDescent="0.2">
      <c r="A1" s="5" t="s">
        <v>187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x14ac:dyDescent="0.2">
      <c r="A2" s="1" t="s">
        <v>8</v>
      </c>
      <c r="B2" s="6" t="s">
        <v>9</v>
      </c>
      <c r="C2" s="6" t="s">
        <v>10</v>
      </c>
      <c r="D2" s="1">
        <v>47</v>
      </c>
      <c r="E2" s="1">
        <v>39</v>
      </c>
      <c r="F2" s="1">
        <v>161</v>
      </c>
      <c r="G2" s="2">
        <f>(D2/F2)</f>
        <v>0.29192546583850931</v>
      </c>
      <c r="H2" s="3">
        <f>(F2-D2)</f>
        <v>114</v>
      </c>
      <c r="I2" s="1" t="s">
        <v>11</v>
      </c>
    </row>
    <row r="3" spans="1:9" x14ac:dyDescent="0.2">
      <c r="A3" s="7"/>
      <c r="B3" s="8"/>
      <c r="C3" s="8"/>
      <c r="D3" s="9">
        <f>AVERAGE(D2)</f>
        <v>47</v>
      </c>
      <c r="E3" s="9">
        <f>AVERAGE(E2)</f>
        <v>39</v>
      </c>
      <c r="F3" s="9">
        <f>AVERAGE(F2)</f>
        <v>161</v>
      </c>
      <c r="G3" s="10">
        <f>AVERAGE(G2)</f>
        <v>0.29192546583850931</v>
      </c>
      <c r="H3" s="9">
        <f>AVERAGE(H2)</f>
        <v>114</v>
      </c>
      <c r="I3" s="7"/>
    </row>
    <row r="4" spans="1:9" x14ac:dyDescent="0.2">
      <c r="A4" s="11" t="s">
        <v>12</v>
      </c>
      <c r="B4" s="6" t="s">
        <v>9</v>
      </c>
      <c r="C4" s="6" t="s">
        <v>13</v>
      </c>
      <c r="D4" s="1">
        <v>127</v>
      </c>
      <c r="E4" s="1">
        <v>40</v>
      </c>
      <c r="F4" s="1">
        <v>225</v>
      </c>
      <c r="G4" s="2">
        <f>(D4/F4)</f>
        <v>0.56444444444444442</v>
      </c>
      <c r="H4" s="3">
        <f>(F4-D4)</f>
        <v>98</v>
      </c>
      <c r="I4" s="1" t="s">
        <v>14</v>
      </c>
    </row>
    <row r="5" spans="1:9" x14ac:dyDescent="0.2">
      <c r="A5" s="11" t="s">
        <v>15</v>
      </c>
      <c r="B5" s="6" t="s">
        <v>9</v>
      </c>
      <c r="C5" s="6" t="s">
        <v>13</v>
      </c>
      <c r="D5" s="1">
        <v>132</v>
      </c>
      <c r="E5" s="1">
        <v>45</v>
      </c>
      <c r="F5" s="1">
        <v>224</v>
      </c>
      <c r="G5" s="2">
        <f>(D5/F5)</f>
        <v>0.5892857142857143</v>
      </c>
      <c r="H5" s="3">
        <f>(F5-D5)</f>
        <v>92</v>
      </c>
      <c r="I5" s="1" t="s">
        <v>14</v>
      </c>
    </row>
    <row r="6" spans="1:9" x14ac:dyDescent="0.2">
      <c r="A6" s="11" t="s">
        <v>16</v>
      </c>
      <c r="B6" s="6" t="s">
        <v>9</v>
      </c>
      <c r="C6" s="6" t="s">
        <v>13</v>
      </c>
      <c r="D6" s="1">
        <v>133</v>
      </c>
      <c r="E6" s="1">
        <v>43</v>
      </c>
      <c r="F6" s="1">
        <v>233</v>
      </c>
      <c r="G6" s="2">
        <f>(D6/F6)</f>
        <v>0.57081545064377681</v>
      </c>
      <c r="H6" s="3">
        <f>(F6-D6)</f>
        <v>100</v>
      </c>
      <c r="I6" s="1" t="s">
        <v>14</v>
      </c>
    </row>
    <row r="7" spans="1:9" x14ac:dyDescent="0.2">
      <c r="A7" s="11"/>
      <c r="D7" s="9">
        <f>AVERAGE(D4:D6)</f>
        <v>130.66666666666666</v>
      </c>
      <c r="E7" s="9">
        <f>AVERAGE(E4:E6)</f>
        <v>42.666666666666664</v>
      </c>
      <c r="F7" s="9">
        <f>AVERAGE(F4:F6)</f>
        <v>227.33333333333334</v>
      </c>
      <c r="G7" s="10">
        <f>AVERAGE(G4:G6)</f>
        <v>0.57484853645797851</v>
      </c>
      <c r="H7" s="9">
        <f>AVERAGE(H4:H6)</f>
        <v>96.666666666666671</v>
      </c>
    </row>
    <row r="8" spans="1:9" x14ac:dyDescent="0.2">
      <c r="A8" s="1" t="s">
        <v>17</v>
      </c>
      <c r="B8" s="6" t="s">
        <v>9</v>
      </c>
      <c r="C8" s="6" t="s">
        <v>18</v>
      </c>
      <c r="D8" s="1">
        <v>84</v>
      </c>
      <c r="E8" s="1">
        <v>35</v>
      </c>
      <c r="F8" s="1">
        <v>183</v>
      </c>
      <c r="G8" s="2">
        <f>(D8/F8)</f>
        <v>0.45901639344262296</v>
      </c>
      <c r="H8" s="3">
        <f>(F8-D8)</f>
        <v>99</v>
      </c>
      <c r="I8" s="1" t="s">
        <v>14</v>
      </c>
    </row>
    <row r="9" spans="1:9" x14ac:dyDescent="0.2">
      <c r="D9" s="9">
        <f>AVERAGE(D8)</f>
        <v>84</v>
      </c>
      <c r="E9" s="9">
        <f>AVERAGE(E8)</f>
        <v>35</v>
      </c>
      <c r="F9" s="9">
        <v>183</v>
      </c>
      <c r="G9" s="10">
        <f>AVERAGE(G8)</f>
        <v>0.45901639344262296</v>
      </c>
      <c r="H9" s="9">
        <f>AVERAGE(H8)</f>
        <v>99</v>
      </c>
    </row>
    <row r="10" spans="1:9" x14ac:dyDescent="0.2">
      <c r="A10" s="11" t="s">
        <v>19</v>
      </c>
      <c r="B10" s="6" t="s">
        <v>9</v>
      </c>
      <c r="C10" s="6" t="s">
        <v>20</v>
      </c>
      <c r="D10" s="11">
        <v>127</v>
      </c>
      <c r="E10" s="11">
        <v>52</v>
      </c>
      <c r="F10" s="1">
        <v>222</v>
      </c>
      <c r="G10" s="2">
        <f>(D10/F10)</f>
        <v>0.57207207207207211</v>
      </c>
      <c r="H10" s="3">
        <f>(F10-D10)</f>
        <v>95</v>
      </c>
      <c r="I10" s="1" t="s">
        <v>14</v>
      </c>
    </row>
    <row r="11" spans="1:9" x14ac:dyDescent="0.2">
      <c r="A11" s="11" t="s">
        <v>21</v>
      </c>
      <c r="B11" s="6" t="s">
        <v>9</v>
      </c>
      <c r="C11" s="6" t="s">
        <v>20</v>
      </c>
      <c r="D11" s="11">
        <v>126</v>
      </c>
      <c r="E11" s="11">
        <v>53</v>
      </c>
      <c r="F11" s="1">
        <v>219</v>
      </c>
      <c r="G11" s="2">
        <f>(D11/F11)</f>
        <v>0.57534246575342463</v>
      </c>
      <c r="H11" s="3">
        <f>(F11-D11)</f>
        <v>93</v>
      </c>
      <c r="I11" s="1" t="s">
        <v>14</v>
      </c>
    </row>
    <row r="12" spans="1:9" x14ac:dyDescent="0.2">
      <c r="A12" s="11" t="s">
        <v>22</v>
      </c>
      <c r="B12" s="6" t="s">
        <v>9</v>
      </c>
      <c r="C12" s="6" t="s">
        <v>20</v>
      </c>
      <c r="D12" s="11">
        <v>121</v>
      </c>
      <c r="E12" s="11">
        <v>48</v>
      </c>
      <c r="F12" s="1">
        <v>216</v>
      </c>
      <c r="G12" s="2">
        <f>(D12/F12)</f>
        <v>0.56018518518518523</v>
      </c>
      <c r="H12" s="3">
        <f>(F12-D12)</f>
        <v>95</v>
      </c>
      <c r="I12" s="1" t="s">
        <v>14</v>
      </c>
    </row>
    <row r="13" spans="1:9" x14ac:dyDescent="0.2">
      <c r="A13" s="11" t="s">
        <v>23</v>
      </c>
      <c r="B13" s="6" t="s">
        <v>9</v>
      </c>
      <c r="C13" s="6" t="s">
        <v>20</v>
      </c>
      <c r="D13" s="11">
        <v>118</v>
      </c>
      <c r="E13" s="11">
        <v>50</v>
      </c>
      <c r="F13" s="1">
        <v>216</v>
      </c>
      <c r="G13" s="2">
        <f>(D13/F13)</f>
        <v>0.54629629629629628</v>
      </c>
      <c r="H13" s="3">
        <f>(F13-D13)</f>
        <v>98</v>
      </c>
      <c r="I13" s="1" t="s">
        <v>14</v>
      </c>
    </row>
    <row r="14" spans="1:9" x14ac:dyDescent="0.2">
      <c r="A14" s="11" t="s">
        <v>24</v>
      </c>
      <c r="B14" s="6" t="s">
        <v>9</v>
      </c>
      <c r="C14" s="6" t="s">
        <v>20</v>
      </c>
      <c r="D14" s="11">
        <v>121</v>
      </c>
      <c r="E14" s="11">
        <v>44</v>
      </c>
      <c r="F14" s="1">
        <v>219</v>
      </c>
      <c r="G14" s="2">
        <f>(D14/F14)</f>
        <v>0.55251141552511418</v>
      </c>
      <c r="H14" s="3">
        <f>(F14-D14)</f>
        <v>98</v>
      </c>
      <c r="I14" s="1" t="s">
        <v>14</v>
      </c>
    </row>
    <row r="15" spans="1:9" x14ac:dyDescent="0.2">
      <c r="A15" s="11" t="s">
        <v>25</v>
      </c>
      <c r="B15" s="6" t="s">
        <v>9</v>
      </c>
      <c r="C15" s="6" t="s">
        <v>20</v>
      </c>
      <c r="D15" s="11">
        <v>124</v>
      </c>
      <c r="E15" s="11">
        <v>55</v>
      </c>
      <c r="F15" s="1">
        <v>222</v>
      </c>
      <c r="G15" s="2">
        <f>(D15/F15)</f>
        <v>0.55855855855855852</v>
      </c>
      <c r="H15" s="3">
        <f>(F15-D15)</f>
        <v>98</v>
      </c>
      <c r="I15" s="1" t="s">
        <v>14</v>
      </c>
    </row>
    <row r="16" spans="1:9" x14ac:dyDescent="0.2">
      <c r="A16" s="11" t="s">
        <v>26</v>
      </c>
      <c r="B16" s="6" t="s">
        <v>9</v>
      </c>
      <c r="C16" s="6" t="s">
        <v>20</v>
      </c>
      <c r="D16" s="11">
        <v>116</v>
      </c>
      <c r="E16" s="11">
        <v>54</v>
      </c>
      <c r="F16" s="1">
        <v>216</v>
      </c>
      <c r="G16" s="2">
        <f>(D16/F16)</f>
        <v>0.53703703703703709</v>
      </c>
      <c r="H16" s="3">
        <f>(F16-D16)</f>
        <v>100</v>
      </c>
      <c r="I16" s="1" t="s">
        <v>14</v>
      </c>
    </row>
    <row r="17" spans="1:9" x14ac:dyDescent="0.2">
      <c r="A17" s="11" t="s">
        <v>27</v>
      </c>
      <c r="B17" s="6" t="s">
        <v>9</v>
      </c>
      <c r="C17" s="6" t="s">
        <v>20</v>
      </c>
      <c r="D17" s="11">
        <v>116</v>
      </c>
      <c r="E17" s="11">
        <v>51</v>
      </c>
      <c r="F17" s="1">
        <v>220</v>
      </c>
      <c r="G17" s="2">
        <f>(D17/F17)</f>
        <v>0.52727272727272723</v>
      </c>
      <c r="H17" s="3">
        <f>(F17-D17)</f>
        <v>104</v>
      </c>
      <c r="I17" s="1" t="s">
        <v>14</v>
      </c>
    </row>
    <row r="18" spans="1:9" x14ac:dyDescent="0.2">
      <c r="A18" s="1" t="s">
        <v>28</v>
      </c>
      <c r="B18" s="6" t="s">
        <v>9</v>
      </c>
      <c r="C18" s="6" t="s">
        <v>20</v>
      </c>
      <c r="D18" s="1">
        <v>118</v>
      </c>
      <c r="E18" s="1">
        <v>38</v>
      </c>
      <c r="F18" s="1">
        <v>229</v>
      </c>
      <c r="G18" s="2">
        <f>(D18/F18)</f>
        <v>0.51528384279475981</v>
      </c>
      <c r="H18" s="3">
        <f>(F18-D18)</f>
        <v>111</v>
      </c>
      <c r="I18" s="1" t="s">
        <v>11</v>
      </c>
    </row>
    <row r="19" spans="1:9" x14ac:dyDescent="0.2">
      <c r="A19" s="1" t="s">
        <v>29</v>
      </c>
      <c r="B19" s="6" t="s">
        <v>9</v>
      </c>
      <c r="C19" s="6" t="s">
        <v>20</v>
      </c>
      <c r="D19" s="1">
        <v>112</v>
      </c>
      <c r="E19" s="1">
        <v>40</v>
      </c>
      <c r="F19" s="1">
        <v>224</v>
      </c>
      <c r="G19" s="2">
        <f>(D19/F19)</f>
        <v>0.5</v>
      </c>
      <c r="H19" s="3">
        <f>(F19-D19)</f>
        <v>112</v>
      </c>
      <c r="I19" s="1" t="s">
        <v>11</v>
      </c>
    </row>
    <row r="20" spans="1:9" x14ac:dyDescent="0.2">
      <c r="A20" s="1" t="s">
        <v>30</v>
      </c>
      <c r="B20" s="6" t="s">
        <v>9</v>
      </c>
      <c r="C20" s="6" t="s">
        <v>20</v>
      </c>
      <c r="D20" s="1">
        <v>119</v>
      </c>
      <c r="E20" s="1">
        <v>47</v>
      </c>
      <c r="F20" s="1">
        <v>228</v>
      </c>
      <c r="G20" s="2">
        <f>(D20/F20)</f>
        <v>0.52192982456140347</v>
      </c>
      <c r="H20" s="3">
        <f>(F20-D20)</f>
        <v>109</v>
      </c>
      <c r="I20" s="1" t="s">
        <v>11</v>
      </c>
    </row>
    <row r="21" spans="1:9" x14ac:dyDescent="0.2">
      <c r="A21" s="1" t="s">
        <v>31</v>
      </c>
      <c r="B21" s="6" t="s">
        <v>9</v>
      </c>
      <c r="C21" s="6" t="s">
        <v>20</v>
      </c>
      <c r="D21" s="1">
        <v>115</v>
      </c>
      <c r="E21" s="1">
        <v>38</v>
      </c>
      <c r="F21" s="1">
        <v>226</v>
      </c>
      <c r="G21" s="2">
        <f>(D21/F21)</f>
        <v>0.50884955752212391</v>
      </c>
      <c r="H21" s="3">
        <f>(F21-D21)</f>
        <v>111</v>
      </c>
      <c r="I21" s="1" t="s">
        <v>11</v>
      </c>
    </row>
    <row r="22" spans="1:9" x14ac:dyDescent="0.2">
      <c r="D22" s="9">
        <f>AVERAGE(D10:D21)</f>
        <v>119.41666666666667</v>
      </c>
      <c r="E22" s="9">
        <f>AVERAGE(E10:E21)</f>
        <v>47.5</v>
      </c>
      <c r="F22" s="9">
        <f>AVERAGE(F10:F21)</f>
        <v>221.41666666666666</v>
      </c>
      <c r="G22" s="10">
        <f>AVERAGE(G10:G21)</f>
        <v>0.53961158188155856</v>
      </c>
      <c r="H22" s="9">
        <f>AVERAGE(H10:H21)</f>
        <v>102</v>
      </c>
    </row>
    <row r="23" spans="1:9" x14ac:dyDescent="0.2">
      <c r="A23" s="1" t="s">
        <v>32</v>
      </c>
      <c r="B23" s="6" t="s">
        <v>9</v>
      </c>
      <c r="C23" s="6" t="s">
        <v>33</v>
      </c>
      <c r="D23" s="1">
        <v>90</v>
      </c>
      <c r="E23" s="1">
        <v>35</v>
      </c>
      <c r="F23" s="1">
        <v>193</v>
      </c>
      <c r="G23" s="2">
        <f>(D23/F23)</f>
        <v>0.46632124352331605</v>
      </c>
      <c r="H23" s="3">
        <f>(F23-D23)</f>
        <v>103</v>
      </c>
      <c r="I23" s="1" t="s">
        <v>11</v>
      </c>
    </row>
    <row r="24" spans="1:9" x14ac:dyDescent="0.2">
      <c r="A24" s="1" t="s">
        <v>34</v>
      </c>
      <c r="B24" s="6" t="s">
        <v>9</v>
      </c>
      <c r="C24" s="6" t="s">
        <v>33</v>
      </c>
      <c r="D24" s="1">
        <v>92</v>
      </c>
      <c r="E24" s="1">
        <v>37</v>
      </c>
      <c r="F24" s="1">
        <v>195</v>
      </c>
      <c r="G24" s="2">
        <f>(D24/F24)</f>
        <v>0.47179487179487178</v>
      </c>
      <c r="H24" s="3">
        <f>(F24-D24)</f>
        <v>103</v>
      </c>
      <c r="I24" s="1" t="s">
        <v>11</v>
      </c>
    </row>
    <row r="25" spans="1:9" x14ac:dyDescent="0.2">
      <c r="A25" s="1" t="s">
        <v>35</v>
      </c>
      <c r="B25" s="6" t="s">
        <v>9</v>
      </c>
      <c r="C25" s="6" t="s">
        <v>33</v>
      </c>
      <c r="D25" s="1">
        <v>94</v>
      </c>
      <c r="E25" s="1">
        <v>35</v>
      </c>
      <c r="F25" s="1">
        <v>200</v>
      </c>
      <c r="G25" s="2">
        <f>(D25/F25)</f>
        <v>0.47</v>
      </c>
      <c r="H25" s="3">
        <f>(F25-D25)</f>
        <v>106</v>
      </c>
      <c r="I25" s="1" t="s">
        <v>11</v>
      </c>
    </row>
    <row r="26" spans="1:9" x14ac:dyDescent="0.2">
      <c r="A26" s="1" t="s">
        <v>36</v>
      </c>
      <c r="B26" s="6" t="s">
        <v>9</v>
      </c>
      <c r="C26" s="6" t="s">
        <v>33</v>
      </c>
      <c r="D26" s="1">
        <v>87</v>
      </c>
      <c r="E26" s="1">
        <v>37</v>
      </c>
      <c r="F26" s="1">
        <v>187</v>
      </c>
      <c r="G26" s="2">
        <f>(D26/F26)</f>
        <v>0.46524064171122997</v>
      </c>
      <c r="H26" s="3">
        <f>(F26-D26)</f>
        <v>100</v>
      </c>
      <c r="I26" s="1" t="s">
        <v>11</v>
      </c>
    </row>
    <row r="27" spans="1:9" x14ac:dyDescent="0.2">
      <c r="D27" s="9">
        <f>AVERAGE(D23:D26)</f>
        <v>90.75</v>
      </c>
      <c r="E27" s="9">
        <f>AVERAGE(E23:E26)</f>
        <v>36</v>
      </c>
      <c r="F27" s="9">
        <f>AVERAGE(F23:F26)</f>
        <v>193.75</v>
      </c>
      <c r="G27" s="10">
        <f>AVERAGE(G23:G26)</f>
        <v>0.46833918925735446</v>
      </c>
      <c r="H27" s="9">
        <f>AVERAGE(H23:H26)</f>
        <v>103</v>
      </c>
    </row>
    <row r="28" spans="1:9" x14ac:dyDescent="0.2">
      <c r="A28" s="1" t="s">
        <v>37</v>
      </c>
      <c r="B28" s="6" t="s">
        <v>9</v>
      </c>
      <c r="C28" s="6" t="s">
        <v>38</v>
      </c>
      <c r="D28" s="1">
        <v>90</v>
      </c>
      <c r="E28" s="1">
        <v>38</v>
      </c>
      <c r="F28" s="1">
        <v>206</v>
      </c>
      <c r="G28" s="2">
        <f>(D28/F28)</f>
        <v>0.43689320388349512</v>
      </c>
      <c r="H28" s="3">
        <f>(F28-D28)</f>
        <v>116</v>
      </c>
      <c r="I28" s="1" t="s">
        <v>11</v>
      </c>
    </row>
    <row r="29" spans="1:9" x14ac:dyDescent="0.2">
      <c r="A29" s="1" t="s">
        <v>39</v>
      </c>
      <c r="B29" s="6" t="s">
        <v>9</v>
      </c>
      <c r="C29" s="6" t="s">
        <v>38</v>
      </c>
      <c r="D29" s="1">
        <v>96</v>
      </c>
      <c r="E29" s="1">
        <v>34</v>
      </c>
      <c r="F29" s="1">
        <v>209</v>
      </c>
      <c r="G29" s="2">
        <f>(D29/F29)</f>
        <v>0.45933014354066987</v>
      </c>
      <c r="H29" s="3">
        <f>(F29-D29)</f>
        <v>113</v>
      </c>
      <c r="I29" s="1" t="s">
        <v>11</v>
      </c>
    </row>
    <row r="30" spans="1:9" x14ac:dyDescent="0.2">
      <c r="A30" s="1" t="s">
        <v>40</v>
      </c>
      <c r="B30" s="6" t="s">
        <v>9</v>
      </c>
      <c r="C30" s="6" t="s">
        <v>38</v>
      </c>
      <c r="D30" s="1">
        <v>91</v>
      </c>
      <c r="E30" s="1">
        <v>31</v>
      </c>
      <c r="F30" s="1">
        <v>209</v>
      </c>
      <c r="G30" s="2">
        <f>(D30/F30)</f>
        <v>0.4354066985645933</v>
      </c>
      <c r="H30" s="3">
        <f>(F30-D30)</f>
        <v>118</v>
      </c>
      <c r="I30" s="1" t="s">
        <v>11</v>
      </c>
    </row>
    <row r="31" spans="1:9" x14ac:dyDescent="0.2">
      <c r="A31" s="1" t="s">
        <v>41</v>
      </c>
      <c r="B31" s="6" t="s">
        <v>9</v>
      </c>
      <c r="C31" s="6" t="s">
        <v>38</v>
      </c>
      <c r="D31" s="1">
        <v>89</v>
      </c>
      <c r="E31" s="1">
        <v>35</v>
      </c>
      <c r="F31" s="1">
        <v>202</v>
      </c>
      <c r="G31" s="2">
        <f>(D31/F31)</f>
        <v>0.4405940594059406</v>
      </c>
      <c r="H31" s="3">
        <f>(F31-D31)</f>
        <v>113</v>
      </c>
      <c r="I31" s="1" t="s">
        <v>11</v>
      </c>
    </row>
    <row r="32" spans="1:9" x14ac:dyDescent="0.2">
      <c r="D32" s="9">
        <f>AVERAGE(D28:D31)</f>
        <v>91.5</v>
      </c>
      <c r="E32" s="9">
        <f>AVERAGE(E28:E31)</f>
        <v>34.5</v>
      </c>
      <c r="F32" s="9">
        <f>AVERAGE(F28:F31)</f>
        <v>206.5</v>
      </c>
      <c r="G32" s="10">
        <f>AVERAGE(G28:G31)</f>
        <v>0.44305602634867469</v>
      </c>
      <c r="H32" s="9">
        <f>AVERAGE(H28:H31)</f>
        <v>115</v>
      </c>
    </row>
    <row r="33" spans="1:9" x14ac:dyDescent="0.2">
      <c r="A33" s="1" t="s">
        <v>42</v>
      </c>
      <c r="B33" s="6" t="s">
        <v>9</v>
      </c>
      <c r="C33" s="6" t="s">
        <v>43</v>
      </c>
      <c r="D33" s="1">
        <v>39</v>
      </c>
      <c r="E33" s="1">
        <v>41</v>
      </c>
      <c r="F33" s="1">
        <v>141</v>
      </c>
      <c r="G33" s="2">
        <f>(D33/F33)</f>
        <v>0.27659574468085107</v>
      </c>
      <c r="H33" s="3">
        <f>(F33-D33)</f>
        <v>102</v>
      </c>
      <c r="I33" s="1" t="s">
        <v>11</v>
      </c>
    </row>
    <row r="34" spans="1:9" x14ac:dyDescent="0.2">
      <c r="A34" s="1" t="s">
        <v>44</v>
      </c>
      <c r="B34" s="6" t="s">
        <v>9</v>
      </c>
      <c r="C34" s="6" t="s">
        <v>43</v>
      </c>
      <c r="D34" s="1">
        <v>42</v>
      </c>
      <c r="E34" s="1">
        <v>35</v>
      </c>
      <c r="F34" s="1">
        <v>137</v>
      </c>
      <c r="G34" s="2">
        <f>(D34/F34)</f>
        <v>0.30656934306569344</v>
      </c>
      <c r="H34" s="3">
        <f>(F34-D34)</f>
        <v>95</v>
      </c>
      <c r="I34" s="1" t="s">
        <v>11</v>
      </c>
    </row>
    <row r="35" spans="1:9" x14ac:dyDescent="0.2">
      <c r="A35" s="1" t="s">
        <v>45</v>
      </c>
      <c r="B35" s="6" t="s">
        <v>9</v>
      </c>
      <c r="C35" s="6" t="s">
        <v>43</v>
      </c>
      <c r="D35" s="1">
        <v>38</v>
      </c>
      <c r="E35" s="1">
        <v>30</v>
      </c>
      <c r="F35" s="1">
        <v>140</v>
      </c>
      <c r="G35" s="2">
        <f>(D35/F35)</f>
        <v>0.27142857142857141</v>
      </c>
      <c r="H35" s="3">
        <f>(F35-D35)</f>
        <v>102</v>
      </c>
      <c r="I35" s="1" t="s">
        <v>11</v>
      </c>
    </row>
    <row r="36" spans="1:9" x14ac:dyDescent="0.2">
      <c r="A36" s="1" t="s">
        <v>46</v>
      </c>
      <c r="B36" s="6" t="s">
        <v>9</v>
      </c>
      <c r="C36" s="6" t="s">
        <v>43</v>
      </c>
      <c r="D36" s="1">
        <v>37</v>
      </c>
      <c r="E36" s="1">
        <v>31</v>
      </c>
      <c r="F36" s="1">
        <v>138</v>
      </c>
      <c r="G36" s="2">
        <f>(D36/F36)</f>
        <v>0.26811594202898553</v>
      </c>
      <c r="H36" s="3">
        <f>(F36-D36)</f>
        <v>101</v>
      </c>
      <c r="I36" s="1" t="s">
        <v>11</v>
      </c>
    </row>
    <row r="37" spans="1:9" x14ac:dyDescent="0.2">
      <c r="D37" s="9">
        <f>AVERAGE(D33:D36)</f>
        <v>39</v>
      </c>
      <c r="E37" s="9">
        <f>AVERAGE(E33:E36)</f>
        <v>34.25</v>
      </c>
      <c r="F37" s="9">
        <f>AVERAGE(F33:F36)</f>
        <v>139</v>
      </c>
      <c r="G37" s="10">
        <f>AVERAGE(G33:G36)</f>
        <v>0.28067740030102539</v>
      </c>
      <c r="H37" s="9">
        <f>AVERAGE(H33:H36)</f>
        <v>100</v>
      </c>
    </row>
    <row r="38" spans="1:9" x14ac:dyDescent="0.2">
      <c r="A38" s="1" t="s">
        <v>47</v>
      </c>
      <c r="B38" s="6" t="s">
        <v>9</v>
      </c>
      <c r="C38" s="6" t="s">
        <v>188</v>
      </c>
      <c r="D38" s="1">
        <v>119</v>
      </c>
      <c r="F38" s="1">
        <v>228</v>
      </c>
      <c r="G38" s="2">
        <f>(D38/F38)</f>
        <v>0.52192982456140347</v>
      </c>
      <c r="H38" s="3">
        <f>(F38-D38)</f>
        <v>109</v>
      </c>
      <c r="I38" s="1" t="s">
        <v>14</v>
      </c>
    </row>
    <row r="39" spans="1:9" x14ac:dyDescent="0.2">
      <c r="A39" s="1" t="s">
        <v>48</v>
      </c>
      <c r="B39" s="6" t="s">
        <v>9</v>
      </c>
      <c r="C39" s="6" t="s">
        <v>188</v>
      </c>
      <c r="D39" s="1">
        <v>118</v>
      </c>
      <c r="E39" s="1">
        <v>47</v>
      </c>
      <c r="F39" s="1">
        <v>223</v>
      </c>
      <c r="G39" s="2">
        <f>(D39/F39)</f>
        <v>0.52914798206278024</v>
      </c>
      <c r="H39" s="3">
        <f>(F39-D39)</f>
        <v>105</v>
      </c>
      <c r="I39" s="1" t="s">
        <v>14</v>
      </c>
    </row>
    <row r="40" spans="1:9" x14ac:dyDescent="0.2">
      <c r="A40" s="1" t="s">
        <v>49</v>
      </c>
      <c r="B40" s="6" t="s">
        <v>9</v>
      </c>
      <c r="C40" s="6" t="s">
        <v>188</v>
      </c>
      <c r="D40" s="1">
        <v>110</v>
      </c>
      <c r="E40" s="1">
        <v>43</v>
      </c>
      <c r="F40" s="1">
        <v>226</v>
      </c>
      <c r="G40" s="2">
        <f>(D40/F40)</f>
        <v>0.48672566371681414</v>
      </c>
      <c r="H40" s="3">
        <f>(F40-D40)</f>
        <v>116</v>
      </c>
      <c r="I40" s="1" t="s">
        <v>14</v>
      </c>
    </row>
    <row r="41" spans="1:9" x14ac:dyDescent="0.2">
      <c r="A41" s="1" t="s">
        <v>50</v>
      </c>
      <c r="B41" s="6" t="s">
        <v>9</v>
      </c>
      <c r="C41" s="6" t="s">
        <v>188</v>
      </c>
      <c r="D41" s="1">
        <v>111</v>
      </c>
      <c r="E41" s="1">
        <v>43</v>
      </c>
      <c r="F41" s="1">
        <v>221</v>
      </c>
      <c r="G41" s="2">
        <f>(D41/F41)</f>
        <v>0.50226244343891402</v>
      </c>
      <c r="H41" s="3">
        <f>(F41-D41)</f>
        <v>110</v>
      </c>
      <c r="I41" s="1" t="s">
        <v>14</v>
      </c>
    </row>
    <row r="42" spans="1:9" x14ac:dyDescent="0.2">
      <c r="A42" s="1" t="s">
        <v>51</v>
      </c>
      <c r="B42" s="6" t="s">
        <v>9</v>
      </c>
      <c r="C42" s="6" t="s">
        <v>188</v>
      </c>
      <c r="D42" s="1">
        <v>119</v>
      </c>
      <c r="E42" s="1">
        <v>45</v>
      </c>
      <c r="F42" s="1">
        <v>230</v>
      </c>
      <c r="G42" s="2">
        <f>(D42/F42)</f>
        <v>0.5173913043478261</v>
      </c>
      <c r="H42" s="3">
        <f>(F42-D42)</f>
        <v>111</v>
      </c>
      <c r="I42" s="1" t="s">
        <v>14</v>
      </c>
    </row>
    <row r="43" spans="1:9" x14ac:dyDescent="0.2">
      <c r="A43" s="1" t="s">
        <v>52</v>
      </c>
      <c r="B43" s="6" t="s">
        <v>9</v>
      </c>
      <c r="C43" s="6" t="s">
        <v>188</v>
      </c>
      <c r="D43" s="1">
        <v>119</v>
      </c>
      <c r="E43" s="1">
        <v>46</v>
      </c>
      <c r="F43" s="1">
        <v>230</v>
      </c>
      <c r="G43" s="2">
        <f>(D43/F43)</f>
        <v>0.5173913043478261</v>
      </c>
      <c r="H43" s="3">
        <f>(F43-D43)</f>
        <v>111</v>
      </c>
      <c r="I43" s="1" t="s">
        <v>14</v>
      </c>
    </row>
    <row r="44" spans="1:9" x14ac:dyDescent="0.2">
      <c r="D44" s="9">
        <f>AVERAGE(D38:D43)</f>
        <v>116</v>
      </c>
      <c r="E44" s="9">
        <f>AVERAGE(E38:E43)</f>
        <v>44.8</v>
      </c>
      <c r="F44" s="9">
        <f>AVERAGE(F38:F43)</f>
        <v>226.33333333333334</v>
      </c>
      <c r="G44" s="10">
        <f>AVERAGE(G38:G43)</f>
        <v>0.51247475374592732</v>
      </c>
      <c r="H44" s="9">
        <f>AVERAGE(H38:H43)</f>
        <v>110.33333333333333</v>
      </c>
    </row>
    <row r="45" spans="1:9" x14ac:dyDescent="0.2">
      <c r="A45" s="1" t="s">
        <v>53</v>
      </c>
      <c r="B45" s="6" t="s">
        <v>54</v>
      </c>
      <c r="C45" s="6" t="s">
        <v>55</v>
      </c>
      <c r="D45" s="1">
        <v>48</v>
      </c>
      <c r="E45" s="1">
        <v>38</v>
      </c>
      <c r="F45" s="1">
        <v>175</v>
      </c>
      <c r="G45" s="2">
        <f>(D45/F45)</f>
        <v>0.2742857142857143</v>
      </c>
      <c r="H45" s="3">
        <f>(F45-D45)</f>
        <v>127</v>
      </c>
      <c r="I45" s="1" t="s">
        <v>11</v>
      </c>
    </row>
    <row r="46" spans="1:9" x14ac:dyDescent="0.2">
      <c r="A46" s="1" t="s">
        <v>56</v>
      </c>
      <c r="B46" s="6" t="s">
        <v>54</v>
      </c>
      <c r="C46" s="6" t="s">
        <v>55</v>
      </c>
      <c r="D46" s="1">
        <v>47</v>
      </c>
      <c r="E46" s="1">
        <v>36</v>
      </c>
      <c r="F46" s="1">
        <v>178</v>
      </c>
      <c r="G46" s="2">
        <f>(D46/F46)</f>
        <v>0.2640449438202247</v>
      </c>
      <c r="H46" s="3">
        <f>(F46-D46)</f>
        <v>131</v>
      </c>
      <c r="I46" s="1" t="s">
        <v>11</v>
      </c>
    </row>
    <row r="47" spans="1:9" x14ac:dyDescent="0.2">
      <c r="A47" s="1" t="s">
        <v>57</v>
      </c>
      <c r="B47" s="6" t="s">
        <v>54</v>
      </c>
      <c r="C47" s="6" t="s">
        <v>55</v>
      </c>
      <c r="D47" s="1">
        <v>54</v>
      </c>
      <c r="E47" s="1">
        <v>36</v>
      </c>
      <c r="F47" s="1">
        <v>172</v>
      </c>
      <c r="G47" s="2">
        <f>(D47/F47)</f>
        <v>0.31395348837209303</v>
      </c>
      <c r="H47" s="3">
        <f>(F47-D47)</f>
        <v>118</v>
      </c>
      <c r="I47" s="1" t="s">
        <v>11</v>
      </c>
    </row>
    <row r="48" spans="1:9" x14ac:dyDescent="0.2">
      <c r="D48" s="9">
        <f>AVERAGE(D45:D47)</f>
        <v>49.666666666666664</v>
      </c>
      <c r="E48" s="9">
        <f>AVERAGE(E45:E47)</f>
        <v>36.666666666666664</v>
      </c>
      <c r="F48" s="9">
        <f>AVERAGE(F45:F47)</f>
        <v>175</v>
      </c>
      <c r="G48" s="10">
        <f>AVERAGE(G45:G47)</f>
        <v>0.28409471549267734</v>
      </c>
      <c r="H48" s="9">
        <f>AVERAGE(H45:H47)</f>
        <v>125.33333333333333</v>
      </c>
    </row>
    <row r="49" spans="1:9" x14ac:dyDescent="0.2">
      <c r="A49" s="1" t="s">
        <v>58</v>
      </c>
      <c r="B49" s="6" t="s">
        <v>9</v>
      </c>
      <c r="C49" s="6" t="s">
        <v>59</v>
      </c>
      <c r="D49" s="1">
        <v>88</v>
      </c>
      <c r="E49" s="1">
        <v>43</v>
      </c>
      <c r="F49" s="1">
        <v>191</v>
      </c>
      <c r="G49" s="2">
        <f>(D49/F49)</f>
        <v>0.4607329842931937</v>
      </c>
      <c r="H49" s="3">
        <f>(F49-D49)</f>
        <v>103</v>
      </c>
      <c r="I49" s="1" t="s">
        <v>11</v>
      </c>
    </row>
    <row r="50" spans="1:9" x14ac:dyDescent="0.2">
      <c r="A50" s="1" t="s">
        <v>60</v>
      </c>
      <c r="B50" s="6" t="s">
        <v>9</v>
      </c>
      <c r="C50" s="6" t="s">
        <v>59</v>
      </c>
      <c r="D50" s="1">
        <v>86</v>
      </c>
      <c r="E50" s="1">
        <v>46</v>
      </c>
      <c r="F50" s="1">
        <v>192</v>
      </c>
      <c r="G50" s="2">
        <f>(D50/F50)</f>
        <v>0.44791666666666669</v>
      </c>
      <c r="H50" s="3">
        <f>(F50-D50)</f>
        <v>106</v>
      </c>
      <c r="I50" s="1" t="s">
        <v>11</v>
      </c>
    </row>
    <row r="51" spans="1:9" x14ac:dyDescent="0.2">
      <c r="D51" s="9">
        <f>AVERAGE(D49:D50)</f>
        <v>87</v>
      </c>
      <c r="E51" s="9">
        <f>AVERAGE(E49:E50)</f>
        <v>44.5</v>
      </c>
      <c r="F51" s="9">
        <f>AVERAGE(F49:F50)</f>
        <v>191.5</v>
      </c>
      <c r="G51" s="10">
        <f>AVERAGE(G49:G50)</f>
        <v>0.45432482547993019</v>
      </c>
      <c r="H51" s="9">
        <f>AVERAGE(H49:H50)</f>
        <v>104.5</v>
      </c>
    </row>
    <row r="52" spans="1:9" x14ac:dyDescent="0.2">
      <c r="A52" s="1" t="s">
        <v>61</v>
      </c>
      <c r="B52" s="6" t="s">
        <v>9</v>
      </c>
      <c r="C52" s="6" t="s">
        <v>62</v>
      </c>
      <c r="D52" s="1">
        <v>125</v>
      </c>
      <c r="E52" s="1">
        <v>46</v>
      </c>
      <c r="F52" s="1">
        <v>222</v>
      </c>
      <c r="G52" s="2">
        <f>(D52/F52)</f>
        <v>0.56306306306306309</v>
      </c>
      <c r="H52" s="3">
        <f>(F52-D52)</f>
        <v>97</v>
      </c>
      <c r="I52" s="1" t="s">
        <v>14</v>
      </c>
    </row>
    <row r="53" spans="1:9" x14ac:dyDescent="0.2">
      <c r="A53" s="1" t="s">
        <v>63</v>
      </c>
      <c r="B53" s="6" t="s">
        <v>9</v>
      </c>
      <c r="C53" s="6" t="s">
        <v>62</v>
      </c>
      <c r="D53" s="1">
        <v>120</v>
      </c>
      <c r="E53" s="1">
        <v>45</v>
      </c>
      <c r="F53" s="1">
        <v>222</v>
      </c>
      <c r="G53" s="2">
        <f>(D53/F53)</f>
        <v>0.54054054054054057</v>
      </c>
      <c r="H53" s="3">
        <f>(F53-D53)</f>
        <v>102</v>
      </c>
      <c r="I53" s="1" t="s">
        <v>14</v>
      </c>
    </row>
    <row r="54" spans="1:9" x14ac:dyDescent="0.2">
      <c r="A54" s="1" t="s">
        <v>64</v>
      </c>
      <c r="B54" s="6" t="s">
        <v>9</v>
      </c>
      <c r="C54" s="6" t="s">
        <v>62</v>
      </c>
      <c r="D54" s="1">
        <v>130</v>
      </c>
      <c r="E54" s="1">
        <v>42</v>
      </c>
      <c r="F54" s="1">
        <v>224</v>
      </c>
      <c r="G54" s="2">
        <f>(D54/F54)</f>
        <v>0.5803571428571429</v>
      </c>
      <c r="H54" s="3">
        <f>(F54-D54)</f>
        <v>94</v>
      </c>
      <c r="I54" s="1" t="s">
        <v>14</v>
      </c>
    </row>
    <row r="55" spans="1:9" x14ac:dyDescent="0.2">
      <c r="D55" s="9">
        <f>AVERAGE(D52:D54)</f>
        <v>125</v>
      </c>
      <c r="E55" s="9">
        <f>AVERAGE(E52:E54)</f>
        <v>44.333333333333336</v>
      </c>
      <c r="F55" s="9">
        <f>AVERAGE(F52:F54)</f>
        <v>222.66666666666666</v>
      </c>
      <c r="G55" s="10">
        <f>AVERAGE(G52:G54)</f>
        <v>0.56132024882024878</v>
      </c>
      <c r="H55" s="9">
        <f>AVERAGE(H52:H54)</f>
        <v>97.666666666666671</v>
      </c>
    </row>
    <row r="56" spans="1:9" x14ac:dyDescent="0.2">
      <c r="A56" s="1" t="s">
        <v>65</v>
      </c>
      <c r="B56" s="6" t="s">
        <v>9</v>
      </c>
      <c r="C56" s="6" t="s">
        <v>66</v>
      </c>
      <c r="D56" s="1">
        <v>117</v>
      </c>
      <c r="E56" s="1">
        <v>40</v>
      </c>
      <c r="F56" s="1">
        <v>222</v>
      </c>
      <c r="G56" s="2">
        <f>(D56/F56)</f>
        <v>0.52702702702702697</v>
      </c>
      <c r="H56" s="3">
        <f>(F56-D56)</f>
        <v>105</v>
      </c>
      <c r="I56" s="1" t="s">
        <v>11</v>
      </c>
    </row>
    <row r="57" spans="1:9" x14ac:dyDescent="0.2">
      <c r="A57" s="1" t="s">
        <v>67</v>
      </c>
      <c r="B57" s="6" t="s">
        <v>9</v>
      </c>
      <c r="C57" s="6" t="s">
        <v>66</v>
      </c>
      <c r="D57" s="1">
        <v>122</v>
      </c>
      <c r="E57" s="1">
        <v>43</v>
      </c>
      <c r="F57" s="1">
        <v>237</v>
      </c>
      <c r="G57" s="2">
        <f>(D57/F57)</f>
        <v>0.51476793248945152</v>
      </c>
      <c r="H57" s="3">
        <f>(F57-D57)</f>
        <v>115</v>
      </c>
      <c r="I57" s="1" t="s">
        <v>11</v>
      </c>
    </row>
    <row r="58" spans="1:9" x14ac:dyDescent="0.2">
      <c r="A58" s="1" t="s">
        <v>68</v>
      </c>
      <c r="B58" s="6" t="s">
        <v>9</v>
      </c>
      <c r="C58" s="6" t="s">
        <v>66</v>
      </c>
      <c r="D58" s="1">
        <v>122</v>
      </c>
      <c r="E58" s="1">
        <v>36</v>
      </c>
      <c r="F58" s="1">
        <v>227</v>
      </c>
      <c r="G58" s="2">
        <f>(D58/F58)</f>
        <v>0.5374449339207048</v>
      </c>
      <c r="H58" s="3">
        <f>(F58-D58)</f>
        <v>105</v>
      </c>
      <c r="I58" s="1" t="s">
        <v>11</v>
      </c>
    </row>
    <row r="59" spans="1:9" x14ac:dyDescent="0.2">
      <c r="A59" s="1" t="s">
        <v>69</v>
      </c>
      <c r="B59" s="6" t="s">
        <v>9</v>
      </c>
      <c r="C59" s="6" t="s">
        <v>66</v>
      </c>
      <c r="D59" s="1">
        <v>118</v>
      </c>
      <c r="E59" s="1">
        <v>43</v>
      </c>
      <c r="F59" s="1">
        <v>224</v>
      </c>
      <c r="G59" s="2">
        <f>(D59/F59)</f>
        <v>0.5267857142857143</v>
      </c>
      <c r="H59" s="3">
        <f>(F59-D59)</f>
        <v>106</v>
      </c>
      <c r="I59" s="1" t="s">
        <v>11</v>
      </c>
    </row>
    <row r="60" spans="1:9" x14ac:dyDescent="0.2">
      <c r="D60" s="9">
        <f>AVERAGE(D56:D59)</f>
        <v>119.75</v>
      </c>
      <c r="E60" s="9">
        <f>AVERAGE(E56:E59)</f>
        <v>40.5</v>
      </c>
      <c r="F60" s="9">
        <f>AVERAGE(F56:F59)</f>
        <v>227.5</v>
      </c>
      <c r="G60" s="10">
        <f>AVERAGE(G56:G59)</f>
        <v>0.5265064019307244</v>
      </c>
      <c r="H60" s="9">
        <f>AVERAGE(H56:H59)</f>
        <v>107.75</v>
      </c>
    </row>
    <row r="61" spans="1:9" x14ac:dyDescent="0.2">
      <c r="A61" s="1" t="s">
        <v>189</v>
      </c>
      <c r="B61" s="6" t="s">
        <v>70</v>
      </c>
      <c r="C61" s="6" t="s">
        <v>71</v>
      </c>
      <c r="D61" s="1">
        <v>40</v>
      </c>
      <c r="E61" s="1">
        <v>27</v>
      </c>
      <c r="F61" s="1">
        <v>160</v>
      </c>
      <c r="G61" s="2">
        <f>(D61/F61)</f>
        <v>0.25</v>
      </c>
      <c r="H61" s="3">
        <f>(F61-D61)</f>
        <v>120</v>
      </c>
      <c r="I61" s="1" t="s">
        <v>11</v>
      </c>
    </row>
    <row r="62" spans="1:9" x14ac:dyDescent="0.2">
      <c r="A62" s="5"/>
      <c r="D62" s="9">
        <f>AVERAGE(D61)</f>
        <v>40</v>
      </c>
      <c r="E62" s="9">
        <f>AVERAGE(E61)</f>
        <v>27</v>
      </c>
      <c r="F62" s="9">
        <f>AVERAGE(F61)</f>
        <v>160</v>
      </c>
      <c r="G62" s="10">
        <f>AVERAGE(G61)</f>
        <v>0.25</v>
      </c>
      <c r="H62" s="9">
        <f>AVERAGE(H61)</f>
        <v>120</v>
      </c>
    </row>
    <row r="63" spans="1:9" x14ac:dyDescent="0.2">
      <c r="A63" s="1" t="s">
        <v>72</v>
      </c>
      <c r="B63" s="6" t="s">
        <v>73</v>
      </c>
      <c r="C63" s="6" t="s">
        <v>74</v>
      </c>
      <c r="D63" s="1">
        <v>114</v>
      </c>
      <c r="E63" s="1">
        <v>35</v>
      </c>
      <c r="F63" s="1">
        <v>224</v>
      </c>
      <c r="G63" s="2">
        <f>(D63/F63)</f>
        <v>0.5089285714285714</v>
      </c>
      <c r="H63" s="3">
        <f>(F63-D63)</f>
        <v>110</v>
      </c>
      <c r="I63" s="1" t="s">
        <v>11</v>
      </c>
    </row>
    <row r="64" spans="1:9" x14ac:dyDescent="0.2">
      <c r="A64" s="1" t="s">
        <v>75</v>
      </c>
      <c r="B64" s="6" t="s">
        <v>73</v>
      </c>
      <c r="C64" s="6" t="s">
        <v>74</v>
      </c>
      <c r="D64" s="1">
        <v>115</v>
      </c>
      <c r="E64" s="1">
        <v>36</v>
      </c>
      <c r="F64" s="1">
        <v>229</v>
      </c>
      <c r="G64" s="2">
        <f>(D64/F64)</f>
        <v>0.50218340611353707</v>
      </c>
      <c r="H64" s="3">
        <f>(F64-D64)</f>
        <v>114</v>
      </c>
      <c r="I64" s="1" t="s">
        <v>11</v>
      </c>
    </row>
    <row r="65" spans="1:9" x14ac:dyDescent="0.2">
      <c r="A65" s="1" t="s">
        <v>76</v>
      </c>
      <c r="B65" s="6" t="s">
        <v>73</v>
      </c>
      <c r="C65" s="6" t="s">
        <v>74</v>
      </c>
      <c r="D65" s="1">
        <v>123</v>
      </c>
      <c r="E65" s="1">
        <v>34</v>
      </c>
      <c r="F65" s="1">
        <v>228</v>
      </c>
      <c r="G65" s="2">
        <f>(D65/F65)</f>
        <v>0.53947368421052633</v>
      </c>
      <c r="H65" s="3">
        <f>(F65-D65)</f>
        <v>105</v>
      </c>
      <c r="I65" s="1" t="s">
        <v>11</v>
      </c>
    </row>
    <row r="66" spans="1:9" x14ac:dyDescent="0.2">
      <c r="A66" s="1" t="s">
        <v>77</v>
      </c>
      <c r="B66" s="6" t="s">
        <v>73</v>
      </c>
      <c r="C66" s="6" t="s">
        <v>74</v>
      </c>
      <c r="D66" s="1">
        <v>114</v>
      </c>
      <c r="E66" s="1">
        <v>37</v>
      </c>
      <c r="F66" s="1">
        <v>215</v>
      </c>
      <c r="G66" s="2">
        <f>(D66/F66)</f>
        <v>0.53023255813953485</v>
      </c>
      <c r="H66" s="3">
        <f>(F66-D66)</f>
        <v>101</v>
      </c>
      <c r="I66" s="1" t="s">
        <v>14</v>
      </c>
    </row>
    <row r="67" spans="1:9" x14ac:dyDescent="0.2">
      <c r="A67" s="1" t="s">
        <v>78</v>
      </c>
      <c r="B67" s="6" t="s">
        <v>73</v>
      </c>
      <c r="C67" s="6" t="s">
        <v>74</v>
      </c>
      <c r="D67" s="1">
        <v>109</v>
      </c>
      <c r="E67" s="1">
        <v>38</v>
      </c>
      <c r="F67" s="1">
        <v>209</v>
      </c>
      <c r="G67" s="2">
        <f>(D67/F67)</f>
        <v>0.52153110047846885</v>
      </c>
      <c r="H67" s="3">
        <f>(F67-D67)</f>
        <v>100</v>
      </c>
      <c r="I67" s="1" t="s">
        <v>14</v>
      </c>
    </row>
    <row r="68" spans="1:9" x14ac:dyDescent="0.2">
      <c r="A68" s="1" t="s">
        <v>79</v>
      </c>
      <c r="B68" s="6" t="s">
        <v>73</v>
      </c>
      <c r="C68" s="6" t="s">
        <v>74</v>
      </c>
      <c r="D68" s="1">
        <v>126</v>
      </c>
      <c r="E68" s="1">
        <v>39</v>
      </c>
      <c r="F68" s="1">
        <v>218</v>
      </c>
      <c r="G68" s="2">
        <f>(D68/F68)</f>
        <v>0.57798165137614677</v>
      </c>
      <c r="H68" s="3">
        <f>(F68-D68)</f>
        <v>92</v>
      </c>
      <c r="I68" s="1" t="s">
        <v>14</v>
      </c>
    </row>
    <row r="69" spans="1:9" x14ac:dyDescent="0.2">
      <c r="D69" s="9">
        <f>AVERAGE(D63:D68)</f>
        <v>116.83333333333333</v>
      </c>
      <c r="E69" s="9">
        <f>AVERAGE(E63:E68)</f>
        <v>36.5</v>
      </c>
      <c r="F69" s="9">
        <f>AVERAGE(F63:F68)</f>
        <v>220.5</v>
      </c>
      <c r="G69" s="10">
        <f>AVERAGE(G63:G68)</f>
        <v>0.53005516195779756</v>
      </c>
      <c r="H69" s="9">
        <f>AVERAGE(H63:H68)</f>
        <v>103.66666666666667</v>
      </c>
    </row>
    <row r="70" spans="1:9" x14ac:dyDescent="0.2">
      <c r="A70" s="1" t="s">
        <v>80</v>
      </c>
      <c r="B70" s="6" t="s">
        <v>81</v>
      </c>
      <c r="C70" s="6" t="s">
        <v>82</v>
      </c>
      <c r="D70" s="1">
        <v>52</v>
      </c>
      <c r="E70" s="1">
        <v>28</v>
      </c>
      <c r="F70" s="1">
        <v>172</v>
      </c>
      <c r="G70" s="2">
        <f>(D70/F70)</f>
        <v>0.30232558139534882</v>
      </c>
      <c r="H70" s="3">
        <f>(F70-D70)</f>
        <v>120</v>
      </c>
      <c r="I70" s="1" t="s">
        <v>11</v>
      </c>
    </row>
    <row r="71" spans="1:9" x14ac:dyDescent="0.2">
      <c r="D71" s="9">
        <f>AVERAGE(D70)</f>
        <v>52</v>
      </c>
      <c r="E71" s="9">
        <f>AVERAGE(E70)</f>
        <v>28</v>
      </c>
      <c r="F71" s="9">
        <v>172</v>
      </c>
      <c r="G71" s="10">
        <f>AVERAGE(G70)</f>
        <v>0.30232558139534882</v>
      </c>
      <c r="H71" s="9">
        <f>AVERAGE(H70)</f>
        <v>120</v>
      </c>
    </row>
    <row r="72" spans="1:9" x14ac:dyDescent="0.2">
      <c r="A72" s="1" t="s">
        <v>83</v>
      </c>
      <c r="B72" s="6" t="s">
        <v>9</v>
      </c>
      <c r="C72" s="6" t="s">
        <v>84</v>
      </c>
      <c r="D72" s="1">
        <v>85</v>
      </c>
      <c r="E72" s="1">
        <v>37</v>
      </c>
      <c r="F72" s="1">
        <v>182</v>
      </c>
      <c r="G72" s="2">
        <f>(D72/F72)</f>
        <v>0.46703296703296704</v>
      </c>
      <c r="H72" s="3">
        <f>(F72-D72)</f>
        <v>97</v>
      </c>
      <c r="I72" s="1" t="s">
        <v>11</v>
      </c>
    </row>
    <row r="73" spans="1:9" x14ac:dyDescent="0.2">
      <c r="A73" s="1" t="s">
        <v>85</v>
      </c>
      <c r="B73" s="6" t="s">
        <v>9</v>
      </c>
      <c r="C73" s="6" t="s">
        <v>84</v>
      </c>
      <c r="D73" s="1">
        <v>84</v>
      </c>
      <c r="E73" s="1">
        <v>36</v>
      </c>
      <c r="F73" s="1">
        <v>180</v>
      </c>
      <c r="G73" s="2">
        <f>(D73/F73)</f>
        <v>0.46666666666666667</v>
      </c>
      <c r="H73" s="3">
        <f>(F73-D73)</f>
        <v>96</v>
      </c>
      <c r="I73" s="1" t="s">
        <v>11</v>
      </c>
    </row>
    <row r="74" spans="1:9" x14ac:dyDescent="0.2">
      <c r="A74" s="1" t="s">
        <v>86</v>
      </c>
      <c r="B74" s="6" t="s">
        <v>9</v>
      </c>
      <c r="C74" s="6" t="s">
        <v>84</v>
      </c>
      <c r="D74" s="1">
        <v>80</v>
      </c>
      <c r="E74" s="1">
        <v>37</v>
      </c>
      <c r="F74" s="1">
        <v>186</v>
      </c>
      <c r="G74" s="2">
        <f>(D74/F74)</f>
        <v>0.43010752688172044</v>
      </c>
      <c r="H74" s="3">
        <f>(F74-D74)</f>
        <v>106</v>
      </c>
      <c r="I74" s="1" t="s">
        <v>11</v>
      </c>
    </row>
    <row r="75" spans="1:9" x14ac:dyDescent="0.2">
      <c r="D75" s="9">
        <f>AVERAGE(D72:D74)</f>
        <v>83</v>
      </c>
      <c r="E75" s="9">
        <f>AVERAGE(E72:E74)</f>
        <v>36.666666666666664</v>
      </c>
      <c r="F75" s="9">
        <f>AVERAGE(F72:F74)</f>
        <v>182.66666666666666</v>
      </c>
      <c r="G75" s="10">
        <f>AVERAGE(G72:G74)</f>
        <v>0.4546023868604514</v>
      </c>
      <c r="H75" s="9">
        <f>AVERAGE(H72:H74)</f>
        <v>99.666666666666671</v>
      </c>
    </row>
    <row r="76" spans="1:9" x14ac:dyDescent="0.2">
      <c r="A76" s="11" t="s">
        <v>87</v>
      </c>
      <c r="B76" s="6" t="s">
        <v>9</v>
      </c>
      <c r="C76" s="6" t="s">
        <v>88</v>
      </c>
      <c r="D76" s="1">
        <v>146</v>
      </c>
      <c r="F76" s="1">
        <v>259</v>
      </c>
      <c r="G76" s="2">
        <f>(D76/F76)</f>
        <v>0.56370656370656369</v>
      </c>
      <c r="H76" s="3">
        <f>(F76-D76)</f>
        <v>113</v>
      </c>
      <c r="I76" s="1" t="s">
        <v>14</v>
      </c>
    </row>
    <row r="77" spans="1:9" x14ac:dyDescent="0.2">
      <c r="A77" s="11"/>
      <c r="D77" s="9">
        <f>AVERAGE(D76)</f>
        <v>146</v>
      </c>
      <c r="E77" s="9"/>
      <c r="F77" s="9">
        <f>AVERAGE(F76)</f>
        <v>259</v>
      </c>
      <c r="G77" s="10">
        <f>AVERAGE(G76)</f>
        <v>0.56370656370656369</v>
      </c>
      <c r="H77" s="9">
        <f>AVERAGE(H76)</f>
        <v>113</v>
      </c>
    </row>
    <row r="78" spans="1:9" x14ac:dyDescent="0.2">
      <c r="A78" s="1" t="s">
        <v>89</v>
      </c>
      <c r="B78" s="6" t="s">
        <v>9</v>
      </c>
      <c r="C78" s="6" t="s">
        <v>90</v>
      </c>
      <c r="D78" s="1">
        <v>72</v>
      </c>
      <c r="E78" s="1">
        <v>38</v>
      </c>
      <c r="F78" s="1">
        <v>192</v>
      </c>
      <c r="G78" s="2">
        <f>(D78/F78)</f>
        <v>0.375</v>
      </c>
      <c r="H78" s="3">
        <f>(F78-D78)</f>
        <v>120</v>
      </c>
      <c r="I78" s="1" t="s">
        <v>11</v>
      </c>
    </row>
    <row r="79" spans="1:9" x14ac:dyDescent="0.2">
      <c r="A79" s="1" t="s">
        <v>91</v>
      </c>
      <c r="B79" s="6" t="s">
        <v>9</v>
      </c>
      <c r="C79" s="6" t="s">
        <v>90</v>
      </c>
      <c r="D79" s="1">
        <v>82</v>
      </c>
      <c r="E79" s="1">
        <v>43</v>
      </c>
      <c r="F79" s="1">
        <v>185</v>
      </c>
      <c r="G79" s="2">
        <f>(D79/F79)</f>
        <v>0.44324324324324327</v>
      </c>
      <c r="H79" s="3">
        <f>(F79-D79)</f>
        <v>103</v>
      </c>
      <c r="I79" s="1" t="s">
        <v>14</v>
      </c>
    </row>
    <row r="80" spans="1:9" x14ac:dyDescent="0.2">
      <c r="A80" s="1" t="s">
        <v>92</v>
      </c>
      <c r="B80" s="6" t="s">
        <v>9</v>
      </c>
      <c r="C80" s="6" t="s">
        <v>90</v>
      </c>
      <c r="D80" s="1">
        <v>84</v>
      </c>
      <c r="F80" s="1">
        <v>190</v>
      </c>
      <c r="G80" s="2">
        <f>(D80/F80)</f>
        <v>0.44210526315789472</v>
      </c>
      <c r="H80" s="3">
        <f>(F80-D80)</f>
        <v>106</v>
      </c>
      <c r="I80" s="1" t="s">
        <v>14</v>
      </c>
    </row>
    <row r="81" spans="1:9" x14ac:dyDescent="0.2">
      <c r="A81" s="1" t="s">
        <v>93</v>
      </c>
      <c r="B81" s="6" t="s">
        <v>9</v>
      </c>
      <c r="C81" s="6" t="s">
        <v>90</v>
      </c>
      <c r="D81" s="1">
        <v>86</v>
      </c>
      <c r="E81" s="1">
        <v>40</v>
      </c>
      <c r="F81" s="1">
        <v>193</v>
      </c>
      <c r="G81" s="2">
        <f>(D81/F81)</f>
        <v>0.44559585492227977</v>
      </c>
      <c r="H81" s="3">
        <f>(F81-D81)</f>
        <v>107</v>
      </c>
      <c r="I81" s="1" t="s">
        <v>14</v>
      </c>
    </row>
    <row r="82" spans="1:9" x14ac:dyDescent="0.2">
      <c r="D82" s="9">
        <f>AVERAGE(D78:D81)</f>
        <v>81</v>
      </c>
      <c r="E82" s="9">
        <f>AVERAGE(E78:E81)</f>
        <v>40.333333333333336</v>
      </c>
      <c r="F82" s="9">
        <f>AVERAGE(F78:F81)</f>
        <v>190</v>
      </c>
      <c r="G82" s="10">
        <f>AVERAGE(G78:G81)</f>
        <v>0.42648609033085444</v>
      </c>
      <c r="H82" s="9">
        <f>AVERAGE(H78:H81)</f>
        <v>109</v>
      </c>
    </row>
    <row r="83" spans="1:9" x14ac:dyDescent="0.2">
      <c r="A83" s="1" t="s">
        <v>94</v>
      </c>
      <c r="B83" s="6" t="s">
        <v>9</v>
      </c>
      <c r="C83" s="6" t="s">
        <v>95</v>
      </c>
      <c r="D83" s="1">
        <v>69</v>
      </c>
      <c r="E83" s="1">
        <v>30</v>
      </c>
      <c r="F83" s="1">
        <v>180</v>
      </c>
      <c r="G83" s="2">
        <f>(D83/F83)</f>
        <v>0.38333333333333336</v>
      </c>
      <c r="H83" s="3">
        <f>(F83-D83)</f>
        <v>111</v>
      </c>
      <c r="I83" s="1" t="s">
        <v>11</v>
      </c>
    </row>
    <row r="84" spans="1:9" x14ac:dyDescent="0.2">
      <c r="A84" s="1" t="s">
        <v>96</v>
      </c>
      <c r="B84" s="6" t="s">
        <v>9</v>
      </c>
      <c r="C84" s="6" t="s">
        <v>95</v>
      </c>
      <c r="D84" s="1">
        <v>66</v>
      </c>
      <c r="E84" s="1">
        <v>33</v>
      </c>
      <c r="F84" s="1">
        <v>187</v>
      </c>
      <c r="G84" s="2">
        <f>(D84/F84)</f>
        <v>0.35294117647058826</v>
      </c>
      <c r="H84" s="3">
        <f>(F84-D84)</f>
        <v>121</v>
      </c>
      <c r="I84" s="1" t="s">
        <v>11</v>
      </c>
    </row>
    <row r="85" spans="1:9" x14ac:dyDescent="0.2">
      <c r="A85" s="1" t="s">
        <v>97</v>
      </c>
      <c r="B85" s="6" t="s">
        <v>9</v>
      </c>
      <c r="C85" s="6" t="s">
        <v>95</v>
      </c>
      <c r="D85" s="1">
        <v>76</v>
      </c>
      <c r="E85" s="1">
        <v>44</v>
      </c>
      <c r="F85" s="1">
        <v>172</v>
      </c>
      <c r="G85" s="2">
        <f>(D85/F85)</f>
        <v>0.44186046511627908</v>
      </c>
      <c r="H85" s="3">
        <f>(F85-D85)</f>
        <v>96</v>
      </c>
      <c r="I85" s="1" t="s">
        <v>14</v>
      </c>
    </row>
    <row r="86" spans="1:9" x14ac:dyDescent="0.2">
      <c r="A86" s="1" t="s">
        <v>98</v>
      </c>
      <c r="B86" s="6" t="s">
        <v>9</v>
      </c>
      <c r="C86" s="6" t="s">
        <v>95</v>
      </c>
      <c r="D86" s="1">
        <v>75</v>
      </c>
      <c r="E86" s="1">
        <v>40</v>
      </c>
      <c r="F86" s="1">
        <v>177</v>
      </c>
      <c r="G86" s="2">
        <f>(D86/F86)</f>
        <v>0.42372881355932202</v>
      </c>
      <c r="H86" s="3">
        <f>(F86-D86)</f>
        <v>102</v>
      </c>
      <c r="I86" s="1" t="s">
        <v>14</v>
      </c>
    </row>
    <row r="87" spans="1:9" x14ac:dyDescent="0.2">
      <c r="D87" s="9">
        <f>AVERAGE(D83:D86)</f>
        <v>71.5</v>
      </c>
      <c r="E87" s="9">
        <f>AVERAGE(E83:E86)</f>
        <v>36.75</v>
      </c>
      <c r="F87" s="9">
        <f>AVERAGE(F83:F86)</f>
        <v>179</v>
      </c>
      <c r="G87" s="10">
        <f>AVERAGE(G83:G86)</f>
        <v>0.40046594711988065</v>
      </c>
      <c r="H87" s="9">
        <f>AVERAGE(H83:H86)</f>
        <v>107.5</v>
      </c>
    </row>
    <row r="88" spans="1:9" x14ac:dyDescent="0.2">
      <c r="A88" s="1" t="s">
        <v>190</v>
      </c>
      <c r="B88" s="6" t="s">
        <v>9</v>
      </c>
      <c r="C88" s="6" t="s">
        <v>99</v>
      </c>
      <c r="D88" s="1">
        <v>118</v>
      </c>
      <c r="E88" s="1">
        <v>41</v>
      </c>
      <c r="F88" s="1">
        <v>221</v>
      </c>
      <c r="G88" s="2">
        <f>(D88/F88)</f>
        <v>0.5339366515837104</v>
      </c>
      <c r="H88" s="3">
        <f>(F88-D88)</f>
        <v>103</v>
      </c>
      <c r="I88" s="1" t="s">
        <v>14</v>
      </c>
    </row>
    <row r="89" spans="1:9" x14ac:dyDescent="0.2">
      <c r="A89" s="1" t="s">
        <v>100</v>
      </c>
      <c r="B89" s="6" t="s">
        <v>9</v>
      </c>
      <c r="C89" s="6" t="s">
        <v>99</v>
      </c>
      <c r="D89" s="1">
        <v>118</v>
      </c>
      <c r="E89" s="1">
        <v>44</v>
      </c>
      <c r="F89" s="1">
        <v>223</v>
      </c>
      <c r="G89" s="2">
        <f>(D89/F89)</f>
        <v>0.52914798206278024</v>
      </c>
      <c r="H89" s="3">
        <f>(F89-D89)</f>
        <v>105</v>
      </c>
      <c r="I89" s="1" t="s">
        <v>14</v>
      </c>
    </row>
    <row r="90" spans="1:9" x14ac:dyDescent="0.2">
      <c r="A90" s="1" t="s">
        <v>101</v>
      </c>
      <c r="B90" s="6" t="s">
        <v>9</v>
      </c>
      <c r="C90" s="6" t="s">
        <v>99</v>
      </c>
      <c r="D90" s="1">
        <v>118</v>
      </c>
      <c r="E90" s="1">
        <v>42</v>
      </c>
      <c r="F90" s="1">
        <v>220</v>
      </c>
      <c r="G90" s="2">
        <f>(D90/F90)</f>
        <v>0.53636363636363638</v>
      </c>
      <c r="H90" s="3">
        <f>(F90-D90)</f>
        <v>102</v>
      </c>
      <c r="I90" s="1" t="s">
        <v>14</v>
      </c>
    </row>
    <row r="91" spans="1:9" x14ac:dyDescent="0.2">
      <c r="A91" s="1" t="s">
        <v>102</v>
      </c>
      <c r="B91" s="6" t="s">
        <v>9</v>
      </c>
      <c r="C91" s="6" t="s">
        <v>99</v>
      </c>
      <c r="D91" s="1">
        <v>114</v>
      </c>
      <c r="E91" s="1">
        <v>41</v>
      </c>
      <c r="F91" s="1">
        <v>220</v>
      </c>
      <c r="G91" s="2">
        <f>(D91/F91)</f>
        <v>0.51818181818181819</v>
      </c>
      <c r="H91" s="3">
        <f>(F91-D91)</f>
        <v>106</v>
      </c>
      <c r="I91" s="1" t="s">
        <v>14</v>
      </c>
    </row>
    <row r="92" spans="1:9" x14ac:dyDescent="0.2">
      <c r="A92" s="1" t="s">
        <v>103</v>
      </c>
      <c r="B92" s="6" t="s">
        <v>9</v>
      </c>
      <c r="C92" s="6" t="s">
        <v>99</v>
      </c>
      <c r="D92" s="1">
        <v>116</v>
      </c>
      <c r="F92" s="1">
        <v>221</v>
      </c>
      <c r="G92" s="2">
        <f>(D92/F92)</f>
        <v>0.52488687782805432</v>
      </c>
      <c r="H92" s="3">
        <f>(F92-D92)</f>
        <v>105</v>
      </c>
      <c r="I92" s="1" t="s">
        <v>14</v>
      </c>
    </row>
    <row r="93" spans="1:9" x14ac:dyDescent="0.2">
      <c r="A93" s="1" t="s">
        <v>104</v>
      </c>
      <c r="B93" s="6" t="s">
        <v>9</v>
      </c>
      <c r="C93" s="6" t="s">
        <v>99</v>
      </c>
      <c r="D93" s="1">
        <v>114</v>
      </c>
      <c r="E93" s="1">
        <v>44</v>
      </c>
      <c r="F93" s="1">
        <v>218</v>
      </c>
      <c r="G93" s="2">
        <f>(D93/F93)</f>
        <v>0.52293577981651373</v>
      </c>
      <c r="H93" s="3">
        <f>(F93-D93)</f>
        <v>104</v>
      </c>
      <c r="I93" s="1" t="s">
        <v>14</v>
      </c>
    </row>
    <row r="94" spans="1:9" x14ac:dyDescent="0.2">
      <c r="A94" s="1" t="s">
        <v>105</v>
      </c>
      <c r="B94" s="6" t="s">
        <v>9</v>
      </c>
      <c r="C94" s="6" t="s">
        <v>99</v>
      </c>
      <c r="D94" s="1">
        <v>116</v>
      </c>
      <c r="E94" s="1">
        <v>39</v>
      </c>
      <c r="F94" s="1">
        <v>222</v>
      </c>
      <c r="G94" s="2">
        <f>(D94/F94)</f>
        <v>0.52252252252252251</v>
      </c>
      <c r="H94" s="3">
        <f>(F94-D94)</f>
        <v>106</v>
      </c>
      <c r="I94" s="1" t="s">
        <v>14</v>
      </c>
    </row>
    <row r="95" spans="1:9" x14ac:dyDescent="0.2">
      <c r="A95" s="1" t="s">
        <v>106</v>
      </c>
      <c r="B95" s="6" t="s">
        <v>9</v>
      </c>
      <c r="C95" s="6" t="s">
        <v>99</v>
      </c>
      <c r="D95" s="1">
        <v>116</v>
      </c>
      <c r="E95" s="1">
        <v>41</v>
      </c>
      <c r="F95" s="1">
        <v>223</v>
      </c>
      <c r="G95" s="2">
        <f>(D95/F95)</f>
        <v>0.52017937219730936</v>
      </c>
      <c r="H95" s="3">
        <f>(F95-D95)</f>
        <v>107</v>
      </c>
      <c r="I95" s="1" t="s">
        <v>14</v>
      </c>
    </row>
    <row r="96" spans="1:9" x14ac:dyDescent="0.2">
      <c r="D96" s="9">
        <f>AVERAGE(D88:D95)</f>
        <v>116.25</v>
      </c>
      <c r="E96" s="9">
        <f>AVERAGE(E88:E95)</f>
        <v>41.714285714285715</v>
      </c>
      <c r="F96" s="9">
        <f>AVERAGE(F88:F95)</f>
        <v>221</v>
      </c>
      <c r="G96" s="10">
        <f>AVERAGE(G88:G95)</f>
        <v>0.52601933006954316</v>
      </c>
      <c r="H96" s="9">
        <f>AVERAGE(H88:H95)</f>
        <v>104.75</v>
      </c>
    </row>
    <row r="97" spans="1:9" x14ac:dyDescent="0.2">
      <c r="A97" s="11" t="s">
        <v>107</v>
      </c>
      <c r="B97" s="6" t="s">
        <v>9</v>
      </c>
      <c r="C97" s="6" t="s">
        <v>108</v>
      </c>
      <c r="D97" s="1">
        <v>101</v>
      </c>
      <c r="E97" s="1">
        <v>41</v>
      </c>
      <c r="F97" s="1">
        <v>204</v>
      </c>
      <c r="G97" s="2">
        <f>(D97/F97)</f>
        <v>0.49509803921568629</v>
      </c>
      <c r="H97" s="3">
        <f>(F97-D97)</f>
        <v>103</v>
      </c>
      <c r="I97" s="1" t="s">
        <v>14</v>
      </c>
    </row>
    <row r="98" spans="1:9" x14ac:dyDescent="0.2">
      <c r="A98" s="11"/>
      <c r="D98" s="9">
        <f>AVERAGE(D97)</f>
        <v>101</v>
      </c>
      <c r="E98" s="9">
        <f>AVERAGE(E97)</f>
        <v>41</v>
      </c>
      <c r="F98" s="9">
        <f>AVERAGE(F97)</f>
        <v>204</v>
      </c>
      <c r="G98" s="10">
        <f>AVERAGE(G97)</f>
        <v>0.49509803921568629</v>
      </c>
      <c r="H98" s="9">
        <f>AVERAGE(H97)</f>
        <v>103</v>
      </c>
    </row>
    <row r="99" spans="1:9" x14ac:dyDescent="0.2">
      <c r="A99" s="1" t="s">
        <v>109</v>
      </c>
      <c r="B99" s="6" t="s">
        <v>110</v>
      </c>
      <c r="C99" s="6" t="s">
        <v>111</v>
      </c>
      <c r="D99" s="1">
        <v>46</v>
      </c>
      <c r="E99" s="1">
        <v>38</v>
      </c>
      <c r="F99" s="1">
        <v>168</v>
      </c>
      <c r="G99" s="2">
        <f>(D99/F99)</f>
        <v>0.27380952380952384</v>
      </c>
      <c r="H99" s="3">
        <f>(F99-D99)</f>
        <v>122</v>
      </c>
      <c r="I99" s="1" t="s">
        <v>11</v>
      </c>
    </row>
    <row r="100" spans="1:9" x14ac:dyDescent="0.2">
      <c r="D100" s="9">
        <f>AVERAGE(D99)</f>
        <v>46</v>
      </c>
      <c r="E100" s="9">
        <f>AVERAGE(E99)</f>
        <v>38</v>
      </c>
      <c r="F100" s="9">
        <f>AVERAGE(F99)</f>
        <v>168</v>
      </c>
      <c r="G100" s="10">
        <f>AVERAGE(G99)</f>
        <v>0.27380952380952384</v>
      </c>
      <c r="H100" s="9">
        <f>AVERAGE(H99)</f>
        <v>122</v>
      </c>
    </row>
    <row r="101" spans="1:9" x14ac:dyDescent="0.2">
      <c r="A101" s="1" t="s">
        <v>112</v>
      </c>
      <c r="B101" s="6" t="s">
        <v>70</v>
      </c>
      <c r="C101" s="6" t="s">
        <v>113</v>
      </c>
      <c r="D101" s="1">
        <v>44</v>
      </c>
      <c r="E101" s="1">
        <v>31</v>
      </c>
      <c r="F101" s="1">
        <v>146</v>
      </c>
      <c r="G101" s="2">
        <f>(D101/F101)</f>
        <v>0.30136986301369861</v>
      </c>
      <c r="H101" s="3">
        <f>(F101-D101)</f>
        <v>102</v>
      </c>
      <c r="I101" s="1" t="s">
        <v>11</v>
      </c>
    </row>
    <row r="102" spans="1:9" x14ac:dyDescent="0.2">
      <c r="A102" s="1" t="s">
        <v>114</v>
      </c>
      <c r="B102" s="6" t="s">
        <v>70</v>
      </c>
      <c r="C102" s="6" t="s">
        <v>113</v>
      </c>
      <c r="D102" s="1">
        <v>48</v>
      </c>
      <c r="E102" s="1">
        <v>34</v>
      </c>
      <c r="F102" s="1">
        <v>152</v>
      </c>
      <c r="G102" s="2">
        <f>(D102/F102)</f>
        <v>0.31578947368421051</v>
      </c>
      <c r="H102" s="3">
        <f>(F102-D102)</f>
        <v>104</v>
      </c>
      <c r="I102" s="1" t="s">
        <v>11</v>
      </c>
    </row>
    <row r="103" spans="1:9" x14ac:dyDescent="0.2">
      <c r="D103" s="9">
        <f>AVERAGE(D101:D102)</f>
        <v>46</v>
      </c>
      <c r="E103" s="9">
        <f>AVERAGE(E101:E102)</f>
        <v>32.5</v>
      </c>
      <c r="F103" s="9">
        <f>AVERAGE(F101:F102)</f>
        <v>149</v>
      </c>
      <c r="G103" s="10">
        <f>AVERAGE(G101:G102)</f>
        <v>0.30857966834895456</v>
      </c>
      <c r="H103" s="9">
        <f>AVERAGE(H101:H102)</f>
        <v>103</v>
      </c>
    </row>
    <row r="104" spans="1:9" x14ac:dyDescent="0.2">
      <c r="A104" s="1" t="s">
        <v>115</v>
      </c>
      <c r="B104" s="6" t="s">
        <v>9</v>
      </c>
      <c r="C104" s="6" t="s">
        <v>116</v>
      </c>
      <c r="D104" s="1">
        <v>51</v>
      </c>
      <c r="E104" s="1">
        <v>39</v>
      </c>
      <c r="F104" s="1">
        <v>161</v>
      </c>
      <c r="G104" s="2">
        <f>(D104/F104)</f>
        <v>0.31677018633540371</v>
      </c>
      <c r="H104" s="3">
        <f>(F104-D104)</f>
        <v>110</v>
      </c>
      <c r="I104" s="1" t="s">
        <v>11</v>
      </c>
    </row>
    <row r="105" spans="1:9" x14ac:dyDescent="0.2">
      <c r="A105" s="1" t="s">
        <v>117</v>
      </c>
      <c r="B105" s="6" t="s">
        <v>9</v>
      </c>
      <c r="C105" s="6" t="s">
        <v>116</v>
      </c>
      <c r="D105" s="1">
        <v>54</v>
      </c>
      <c r="E105" s="1">
        <v>26</v>
      </c>
      <c r="F105" s="1">
        <v>166</v>
      </c>
      <c r="G105" s="2">
        <f>(D105/F105)</f>
        <v>0.3253012048192771</v>
      </c>
      <c r="H105" s="3">
        <f>(F105-D105)</f>
        <v>112</v>
      </c>
      <c r="I105" s="1" t="s">
        <v>11</v>
      </c>
    </row>
    <row r="106" spans="1:9" x14ac:dyDescent="0.2">
      <c r="A106" s="1" t="s">
        <v>118</v>
      </c>
      <c r="B106" s="6" t="s">
        <v>9</v>
      </c>
      <c r="C106" s="6" t="s">
        <v>116</v>
      </c>
      <c r="D106" s="1">
        <v>53</v>
      </c>
      <c r="E106" s="1">
        <v>39</v>
      </c>
      <c r="F106" s="1">
        <v>162</v>
      </c>
      <c r="G106" s="2">
        <f>(D106/F106)</f>
        <v>0.3271604938271605</v>
      </c>
      <c r="H106" s="3">
        <f>(F106-D106)</f>
        <v>109</v>
      </c>
      <c r="I106" s="1" t="s">
        <v>11</v>
      </c>
    </row>
    <row r="107" spans="1:9" x14ac:dyDescent="0.2">
      <c r="A107" s="1" t="s">
        <v>119</v>
      </c>
      <c r="B107" s="6" t="s">
        <v>9</v>
      </c>
      <c r="C107" s="6" t="s">
        <v>116</v>
      </c>
      <c r="D107" s="1">
        <v>49</v>
      </c>
      <c r="E107" s="1">
        <v>38</v>
      </c>
      <c r="F107" s="1">
        <v>158</v>
      </c>
      <c r="G107" s="2">
        <f>(D107/F107)</f>
        <v>0.310126582278481</v>
      </c>
      <c r="H107" s="3">
        <f>(F107-D107)</f>
        <v>109</v>
      </c>
      <c r="I107" s="1" t="s">
        <v>11</v>
      </c>
    </row>
    <row r="108" spans="1:9" x14ac:dyDescent="0.2">
      <c r="A108" s="5" t="s">
        <v>120</v>
      </c>
      <c r="B108" s="6" t="s">
        <v>9</v>
      </c>
      <c r="C108" s="6" t="s">
        <v>116</v>
      </c>
      <c r="D108" s="1">
        <v>52</v>
      </c>
      <c r="E108" s="1">
        <v>35</v>
      </c>
      <c r="F108" s="1">
        <v>164</v>
      </c>
      <c r="G108" s="2">
        <f>(D108/F108)</f>
        <v>0.31707317073170732</v>
      </c>
      <c r="H108" s="3">
        <f>(F108-D108)</f>
        <v>112</v>
      </c>
      <c r="I108" s="1" t="s">
        <v>11</v>
      </c>
    </row>
    <row r="109" spans="1:9" x14ac:dyDescent="0.2">
      <c r="A109" s="5"/>
      <c r="D109" s="9">
        <f>AVERAGE(D104:D108)</f>
        <v>51.8</v>
      </c>
      <c r="E109" s="9">
        <f>AVERAGE(E104:E108)</f>
        <v>35.4</v>
      </c>
      <c r="F109" s="9">
        <f>AVERAGE(F104:F108)</f>
        <v>162.19999999999999</v>
      </c>
      <c r="G109" s="10">
        <f>AVERAGE(G104:G108)</f>
        <v>0.31928632759840592</v>
      </c>
      <c r="H109" s="9">
        <f>AVERAGE(H104:H108)</f>
        <v>110.4</v>
      </c>
    </row>
    <row r="110" spans="1:9" x14ac:dyDescent="0.2">
      <c r="A110" s="1" t="s">
        <v>121</v>
      </c>
      <c r="B110" s="6" t="s">
        <v>9</v>
      </c>
      <c r="C110" s="6" t="s">
        <v>122</v>
      </c>
      <c r="D110" s="1">
        <v>72</v>
      </c>
      <c r="E110" s="1">
        <v>46</v>
      </c>
      <c r="F110" s="1">
        <v>176</v>
      </c>
      <c r="G110" s="2">
        <f>(D110/F110)</f>
        <v>0.40909090909090912</v>
      </c>
      <c r="H110" s="3">
        <f>(F110-D110)</f>
        <v>104</v>
      </c>
      <c r="I110" s="1" t="s">
        <v>11</v>
      </c>
    </row>
    <row r="111" spans="1:9" x14ac:dyDescent="0.2">
      <c r="D111" s="9">
        <f>AVERAGE(D110)</f>
        <v>72</v>
      </c>
      <c r="E111" s="9">
        <f>AVERAGE(E110)</f>
        <v>46</v>
      </c>
      <c r="F111" s="9">
        <f>AVERAGE(F110)</f>
        <v>176</v>
      </c>
      <c r="G111" s="10">
        <f>AVERAGE(G110)</f>
        <v>0.40909090909090912</v>
      </c>
      <c r="H111" s="9">
        <f>AVERAGE(H110)</f>
        <v>104</v>
      </c>
    </row>
    <row r="112" spans="1:9" x14ac:dyDescent="0.2">
      <c r="A112" s="1" t="s">
        <v>123</v>
      </c>
      <c r="B112" s="6" t="s">
        <v>9</v>
      </c>
      <c r="C112" s="6" t="s">
        <v>124</v>
      </c>
      <c r="D112" s="1">
        <v>34</v>
      </c>
      <c r="E112" s="1">
        <v>34</v>
      </c>
      <c r="F112" s="1">
        <v>157</v>
      </c>
      <c r="G112" s="2">
        <f>(D112/F112)</f>
        <v>0.21656050955414013</v>
      </c>
      <c r="H112" s="3">
        <f>(F112-D112)</f>
        <v>123</v>
      </c>
      <c r="I112" s="1" t="s">
        <v>11</v>
      </c>
    </row>
    <row r="113" spans="1:9" x14ac:dyDescent="0.2">
      <c r="A113" s="1" t="s">
        <v>125</v>
      </c>
      <c r="B113" s="6" t="s">
        <v>9</v>
      </c>
      <c r="C113" s="6" t="s">
        <v>124</v>
      </c>
      <c r="D113" s="1">
        <v>33</v>
      </c>
      <c r="E113" s="1">
        <v>33</v>
      </c>
      <c r="F113" s="1">
        <v>150</v>
      </c>
      <c r="G113" s="2">
        <f>(D113/F113)</f>
        <v>0.22</v>
      </c>
      <c r="H113" s="3">
        <f>(F113-D113)</f>
        <v>117</v>
      </c>
      <c r="I113" s="1" t="s">
        <v>11</v>
      </c>
    </row>
    <row r="114" spans="1:9" x14ac:dyDescent="0.2">
      <c r="A114" s="1" t="s">
        <v>126</v>
      </c>
      <c r="B114" s="6" t="s">
        <v>9</v>
      </c>
      <c r="C114" s="6" t="s">
        <v>124</v>
      </c>
      <c r="D114" s="1">
        <v>33</v>
      </c>
      <c r="E114" s="1">
        <v>34</v>
      </c>
      <c r="F114" s="1">
        <v>148</v>
      </c>
      <c r="G114" s="2">
        <f>(D114/F114)</f>
        <v>0.22297297297297297</v>
      </c>
      <c r="H114" s="3">
        <f>(F114-D114)</f>
        <v>115</v>
      </c>
      <c r="I114" s="1" t="s">
        <v>11</v>
      </c>
    </row>
    <row r="115" spans="1:9" x14ac:dyDescent="0.2">
      <c r="A115" s="1" t="s">
        <v>127</v>
      </c>
      <c r="B115" s="6" t="s">
        <v>9</v>
      </c>
      <c r="C115" s="6" t="s">
        <v>124</v>
      </c>
      <c r="D115" s="1">
        <v>35</v>
      </c>
      <c r="E115" s="1">
        <v>35</v>
      </c>
      <c r="F115" s="1">
        <v>150</v>
      </c>
      <c r="G115" s="2">
        <f>(D115/F115)</f>
        <v>0.23333333333333334</v>
      </c>
      <c r="H115" s="3">
        <f>(F115-D115)</f>
        <v>115</v>
      </c>
      <c r="I115" s="1" t="s">
        <v>11</v>
      </c>
    </row>
    <row r="116" spans="1:9" x14ac:dyDescent="0.2">
      <c r="D116" s="9">
        <f>AVERAGE(D112:D115)</f>
        <v>33.75</v>
      </c>
      <c r="E116" s="9">
        <f>AVERAGE(E112:E115)</f>
        <v>34</v>
      </c>
      <c r="F116" s="9">
        <f>AVERAGE(F112:F115)</f>
        <v>151.25</v>
      </c>
      <c r="G116" s="10">
        <f>AVERAGE(G112:G115)</f>
        <v>0.22321670396511162</v>
      </c>
      <c r="H116" s="9">
        <f>AVERAGE(H112:H115)</f>
        <v>117.5</v>
      </c>
    </row>
    <row r="117" spans="1:9" x14ac:dyDescent="0.2">
      <c r="A117" s="1" t="s">
        <v>128</v>
      </c>
      <c r="B117" s="6" t="s">
        <v>9</v>
      </c>
      <c r="C117" s="6" t="s">
        <v>129</v>
      </c>
      <c r="D117" s="1">
        <v>58</v>
      </c>
      <c r="E117" s="1">
        <v>40</v>
      </c>
      <c r="F117" s="1">
        <v>148</v>
      </c>
      <c r="G117" s="2">
        <f>(D117/F117)</f>
        <v>0.39189189189189189</v>
      </c>
      <c r="H117" s="3">
        <f>(F117-D117)</f>
        <v>90</v>
      </c>
      <c r="I117" s="1" t="s">
        <v>11</v>
      </c>
    </row>
    <row r="118" spans="1:9" x14ac:dyDescent="0.2">
      <c r="A118" s="1" t="s">
        <v>130</v>
      </c>
      <c r="B118" s="6" t="s">
        <v>9</v>
      </c>
      <c r="C118" s="6" t="s">
        <v>129</v>
      </c>
      <c r="D118" s="1">
        <v>60</v>
      </c>
      <c r="E118" s="1">
        <v>41</v>
      </c>
      <c r="F118" s="1">
        <v>150</v>
      </c>
      <c r="G118" s="2">
        <f>(D118/F118)</f>
        <v>0.4</v>
      </c>
      <c r="H118" s="3">
        <f>(F118-D118)</f>
        <v>90</v>
      </c>
      <c r="I118" s="1" t="s">
        <v>11</v>
      </c>
    </row>
    <row r="119" spans="1:9" x14ac:dyDescent="0.2">
      <c r="A119" s="1" t="s">
        <v>131</v>
      </c>
      <c r="B119" s="6" t="s">
        <v>9</v>
      </c>
      <c r="C119" s="6" t="s">
        <v>129</v>
      </c>
      <c r="D119" s="1">
        <v>57</v>
      </c>
      <c r="E119" s="1">
        <v>37</v>
      </c>
      <c r="F119" s="1">
        <v>146</v>
      </c>
      <c r="G119" s="2">
        <f>(D119/F119)</f>
        <v>0.3904109589041096</v>
      </c>
      <c r="H119" s="3">
        <f>(F119-D119)</f>
        <v>89</v>
      </c>
      <c r="I119" s="1" t="s">
        <v>11</v>
      </c>
    </row>
    <row r="120" spans="1:9" x14ac:dyDescent="0.2">
      <c r="A120" s="1" t="s">
        <v>132</v>
      </c>
      <c r="B120" s="6" t="s">
        <v>9</v>
      </c>
      <c r="C120" s="6" t="s">
        <v>129</v>
      </c>
      <c r="D120" s="1">
        <v>60</v>
      </c>
      <c r="E120" s="1">
        <v>41</v>
      </c>
      <c r="F120" s="1">
        <v>150</v>
      </c>
      <c r="G120" s="2">
        <f>(D120/F120)</f>
        <v>0.4</v>
      </c>
      <c r="H120" s="3">
        <f>(F120-D120)</f>
        <v>90</v>
      </c>
      <c r="I120" s="1" t="s">
        <v>11</v>
      </c>
    </row>
    <row r="121" spans="1:9" x14ac:dyDescent="0.2">
      <c r="A121" s="11" t="s">
        <v>133</v>
      </c>
      <c r="B121" s="6" t="s">
        <v>9</v>
      </c>
      <c r="C121" s="6" t="s">
        <v>129</v>
      </c>
      <c r="D121" s="1">
        <v>74</v>
      </c>
      <c r="E121" s="1">
        <v>45</v>
      </c>
      <c r="F121" s="1">
        <v>156</v>
      </c>
      <c r="G121" s="2">
        <f>(D121/F121)</f>
        <v>0.47435897435897434</v>
      </c>
      <c r="H121" s="3">
        <f>(F121-D121)</f>
        <v>82</v>
      </c>
      <c r="I121" s="1" t="s">
        <v>14</v>
      </c>
    </row>
    <row r="122" spans="1:9" x14ac:dyDescent="0.2">
      <c r="A122" s="1" t="s">
        <v>134</v>
      </c>
      <c r="B122" s="6" t="s">
        <v>9</v>
      </c>
      <c r="C122" s="6" t="s">
        <v>129</v>
      </c>
      <c r="D122" s="1">
        <v>82</v>
      </c>
      <c r="E122" s="1">
        <v>44</v>
      </c>
      <c r="F122" s="1">
        <v>155</v>
      </c>
      <c r="G122" s="2">
        <f>(D122/F122)</f>
        <v>0.52903225806451615</v>
      </c>
      <c r="H122" s="3">
        <f>(F122-D122)</f>
        <v>73</v>
      </c>
      <c r="I122" s="1" t="s">
        <v>14</v>
      </c>
    </row>
    <row r="123" spans="1:9" x14ac:dyDescent="0.2">
      <c r="A123" s="1" t="s">
        <v>135</v>
      </c>
      <c r="B123" s="6" t="s">
        <v>9</v>
      </c>
      <c r="C123" s="6" t="s">
        <v>129</v>
      </c>
      <c r="D123" s="1">
        <v>86</v>
      </c>
      <c r="E123" s="1">
        <v>41</v>
      </c>
      <c r="F123" s="1">
        <v>167</v>
      </c>
      <c r="G123" s="2">
        <f>(D123/F123)</f>
        <v>0.51497005988023947</v>
      </c>
      <c r="H123" s="3">
        <f>(F123-D123)</f>
        <v>81</v>
      </c>
      <c r="I123" s="1" t="s">
        <v>14</v>
      </c>
    </row>
    <row r="124" spans="1:9" x14ac:dyDescent="0.2">
      <c r="A124" s="1" t="s">
        <v>136</v>
      </c>
      <c r="B124" s="6" t="s">
        <v>9</v>
      </c>
      <c r="C124" s="6" t="s">
        <v>129</v>
      </c>
      <c r="D124" s="1">
        <v>80</v>
      </c>
      <c r="E124" s="1">
        <v>43</v>
      </c>
      <c r="F124" s="1">
        <v>166</v>
      </c>
      <c r="G124" s="2">
        <f>(D124/F124)</f>
        <v>0.48192771084337349</v>
      </c>
      <c r="H124" s="3">
        <f>(F124-D124)</f>
        <v>86</v>
      </c>
      <c r="I124" s="1" t="s">
        <v>14</v>
      </c>
    </row>
    <row r="125" spans="1:9" x14ac:dyDescent="0.2">
      <c r="D125" s="9">
        <f>AVERAGE(D117:D124)</f>
        <v>69.625</v>
      </c>
      <c r="E125" s="9">
        <f>AVERAGE(E117:E124)</f>
        <v>41.5</v>
      </c>
      <c r="F125" s="9">
        <f>AVERAGE(F117:F124)</f>
        <v>154.75</v>
      </c>
      <c r="G125" s="10">
        <f>AVERAGE(G117:G124)</f>
        <v>0.44782398174288807</v>
      </c>
      <c r="H125" s="9">
        <f>AVERAGE(H117:H124)</f>
        <v>85.125</v>
      </c>
    </row>
    <row r="126" spans="1:9" x14ac:dyDescent="0.2">
      <c r="A126" s="1" t="s">
        <v>137</v>
      </c>
      <c r="B126" s="6" t="s">
        <v>9</v>
      </c>
      <c r="C126" s="6" t="s">
        <v>138</v>
      </c>
      <c r="D126" s="1">
        <v>108</v>
      </c>
      <c r="E126" s="1">
        <v>40</v>
      </c>
      <c r="F126" s="1">
        <v>214</v>
      </c>
      <c r="G126" s="2">
        <f>(D126/F126)</f>
        <v>0.50467289719626163</v>
      </c>
      <c r="H126" s="3">
        <f>(F126-D126)</f>
        <v>106</v>
      </c>
      <c r="I126" s="1" t="s">
        <v>11</v>
      </c>
    </row>
    <row r="127" spans="1:9" x14ac:dyDescent="0.2">
      <c r="A127" s="1" t="s">
        <v>139</v>
      </c>
      <c r="B127" s="6" t="s">
        <v>9</v>
      </c>
      <c r="C127" s="6" t="s">
        <v>138</v>
      </c>
      <c r="D127" s="1">
        <v>106</v>
      </c>
      <c r="E127" s="1">
        <v>37</v>
      </c>
      <c r="F127" s="1">
        <v>227</v>
      </c>
      <c r="G127" s="2">
        <f>(D127/F127)</f>
        <v>0.46696035242290751</v>
      </c>
      <c r="H127" s="3">
        <f>(F127-D127)</f>
        <v>121</v>
      </c>
      <c r="I127" s="1" t="s">
        <v>11</v>
      </c>
    </row>
    <row r="128" spans="1:9" x14ac:dyDescent="0.2">
      <c r="A128" s="1" t="s">
        <v>140</v>
      </c>
      <c r="B128" s="6" t="s">
        <v>9</v>
      </c>
      <c r="C128" s="6" t="s">
        <v>138</v>
      </c>
      <c r="D128" s="1">
        <v>109</v>
      </c>
      <c r="E128" s="1">
        <v>37</v>
      </c>
      <c r="F128" s="1">
        <v>226</v>
      </c>
      <c r="G128" s="2">
        <f>(D128/F128)</f>
        <v>0.48230088495575218</v>
      </c>
      <c r="H128" s="3">
        <f>(F128-D128)</f>
        <v>117</v>
      </c>
      <c r="I128" s="1" t="s">
        <v>11</v>
      </c>
    </row>
    <row r="129" spans="1:9" x14ac:dyDescent="0.2">
      <c r="D129" s="9">
        <f>AVERAGE(D126:D128)</f>
        <v>107.66666666666667</v>
      </c>
      <c r="E129" s="9">
        <f>AVERAGE(E126:E128)</f>
        <v>38</v>
      </c>
      <c r="F129" s="9">
        <f>AVERAGE(F126:F128)</f>
        <v>222.33333333333334</v>
      </c>
      <c r="G129" s="10">
        <f>AVERAGE(G126:G128)</f>
        <v>0.48464471152497374</v>
      </c>
      <c r="H129" s="9">
        <f>AVERAGE(H126:H128)</f>
        <v>114.66666666666667</v>
      </c>
    </row>
    <row r="130" spans="1:9" x14ac:dyDescent="0.2">
      <c r="A130" s="1" t="s">
        <v>141</v>
      </c>
      <c r="B130" s="6" t="s">
        <v>9</v>
      </c>
      <c r="C130" s="6" t="s">
        <v>142</v>
      </c>
      <c r="D130" s="1">
        <v>50</v>
      </c>
      <c r="E130" s="1">
        <v>30</v>
      </c>
      <c r="F130" s="1">
        <v>151</v>
      </c>
      <c r="G130" s="2">
        <f>(D130/F130)</f>
        <v>0.33112582781456956</v>
      </c>
      <c r="H130" s="3">
        <f>(F130-D130)</f>
        <v>101</v>
      </c>
      <c r="I130" s="1" t="s">
        <v>11</v>
      </c>
    </row>
    <row r="131" spans="1:9" x14ac:dyDescent="0.2">
      <c r="D131" s="9">
        <f>AVERAGE(D130)</f>
        <v>50</v>
      </c>
      <c r="E131" s="9">
        <f>AVERAGE(E130)</f>
        <v>30</v>
      </c>
      <c r="F131" s="9">
        <f>AVERAGE(F130)</f>
        <v>151</v>
      </c>
      <c r="G131" s="10">
        <f>AVERAGE(G130)</f>
        <v>0.33112582781456956</v>
      </c>
      <c r="H131" s="9">
        <f>AVERAGE(H130)</f>
        <v>101</v>
      </c>
    </row>
    <row r="132" spans="1:9" x14ac:dyDescent="0.2">
      <c r="A132" s="1" t="s">
        <v>143</v>
      </c>
      <c r="B132" s="12" t="s">
        <v>9</v>
      </c>
      <c r="C132" s="12" t="s">
        <v>144</v>
      </c>
      <c r="D132" s="1">
        <v>55</v>
      </c>
      <c r="E132" s="1">
        <v>32</v>
      </c>
      <c r="F132" s="1">
        <v>164</v>
      </c>
      <c r="G132" s="2">
        <f>(D132/F132)</f>
        <v>0.33536585365853661</v>
      </c>
      <c r="H132" s="3">
        <f>(F132-D132)</f>
        <v>109</v>
      </c>
      <c r="I132" s="1" t="s">
        <v>11</v>
      </c>
    </row>
    <row r="133" spans="1:9" x14ac:dyDescent="0.2">
      <c r="A133" s="1" t="s">
        <v>145</v>
      </c>
      <c r="B133" s="12" t="s">
        <v>9</v>
      </c>
      <c r="C133" s="12" t="s">
        <v>144</v>
      </c>
      <c r="D133" s="1">
        <v>59</v>
      </c>
      <c r="E133" s="1">
        <v>31</v>
      </c>
      <c r="F133" s="1">
        <v>166</v>
      </c>
      <c r="G133" s="2">
        <f>(D133/F133)</f>
        <v>0.35542168674698793</v>
      </c>
      <c r="H133" s="3">
        <f>(F133-D133)</f>
        <v>107</v>
      </c>
      <c r="I133" s="1" t="s">
        <v>11</v>
      </c>
    </row>
    <row r="134" spans="1:9" x14ac:dyDescent="0.2">
      <c r="A134" s="1" t="s">
        <v>146</v>
      </c>
      <c r="B134" s="12" t="s">
        <v>9</v>
      </c>
      <c r="C134" s="12" t="s">
        <v>144</v>
      </c>
      <c r="D134" s="1">
        <v>48</v>
      </c>
      <c r="E134" s="1">
        <v>34</v>
      </c>
      <c r="F134" s="1">
        <v>150</v>
      </c>
      <c r="G134" s="2">
        <f>(D134/F134)</f>
        <v>0.32</v>
      </c>
      <c r="H134" s="3">
        <f>(F134-D134)</f>
        <v>102</v>
      </c>
      <c r="I134" s="1" t="s">
        <v>11</v>
      </c>
    </row>
    <row r="135" spans="1:9" x14ac:dyDescent="0.2">
      <c r="A135" s="1" t="s">
        <v>147</v>
      </c>
      <c r="B135" s="12" t="s">
        <v>9</v>
      </c>
      <c r="C135" s="12" t="s">
        <v>144</v>
      </c>
      <c r="D135" s="1">
        <v>58</v>
      </c>
      <c r="E135" s="1">
        <v>29</v>
      </c>
      <c r="F135" s="1">
        <v>162</v>
      </c>
      <c r="G135" s="2">
        <f>(D135/F135)</f>
        <v>0.35802469135802467</v>
      </c>
      <c r="H135" s="3">
        <f>(F135-D135)</f>
        <v>104</v>
      </c>
      <c r="I135" s="1" t="s">
        <v>11</v>
      </c>
    </row>
    <row r="136" spans="1:9" x14ac:dyDescent="0.2">
      <c r="D136" s="9">
        <f>AVERAGE(D132:D135)</f>
        <v>55</v>
      </c>
      <c r="E136" s="9">
        <f>AVERAGE(E132:E135)</f>
        <v>31.5</v>
      </c>
      <c r="F136" s="9">
        <f>AVERAGE(F132:F135)</f>
        <v>160.5</v>
      </c>
      <c r="G136" s="10">
        <f>AVERAGE(G132:G135)</f>
        <v>0.34220305794088735</v>
      </c>
      <c r="H136" s="9">
        <f>AVERAGE(H132:H135)</f>
        <v>105.5</v>
      </c>
    </row>
    <row r="137" spans="1:9" x14ac:dyDescent="0.2">
      <c r="A137" s="13" t="s">
        <v>148</v>
      </c>
      <c r="B137" s="6" t="s">
        <v>9</v>
      </c>
      <c r="C137" s="6" t="s">
        <v>149</v>
      </c>
      <c r="D137" s="1">
        <v>66</v>
      </c>
      <c r="E137" s="1" t="s">
        <v>150</v>
      </c>
      <c r="F137" s="1">
        <v>163</v>
      </c>
      <c r="G137" s="2">
        <f>(D137/F137)</f>
        <v>0.40490797546012269</v>
      </c>
      <c r="H137" s="3">
        <f>(F137-D137)</f>
        <v>97</v>
      </c>
      <c r="I137" s="1" t="s">
        <v>14</v>
      </c>
    </row>
    <row r="138" spans="1:9" x14ac:dyDescent="0.2">
      <c r="A138" s="14" t="s">
        <v>151</v>
      </c>
      <c r="B138" s="6" t="s">
        <v>9</v>
      </c>
      <c r="C138" s="6" t="s">
        <v>149</v>
      </c>
      <c r="D138" s="1">
        <v>64</v>
      </c>
      <c r="E138" s="1" t="s">
        <v>150</v>
      </c>
      <c r="F138" s="1">
        <v>165</v>
      </c>
      <c r="G138" s="2">
        <f>(D138/F138)</f>
        <v>0.38787878787878788</v>
      </c>
      <c r="H138" s="3">
        <f>(F138-D138)</f>
        <v>101</v>
      </c>
      <c r="I138" s="1" t="s">
        <v>14</v>
      </c>
    </row>
    <row r="139" spans="1:9" x14ac:dyDescent="0.2">
      <c r="A139" s="14" t="s">
        <v>152</v>
      </c>
      <c r="B139" s="6" t="s">
        <v>9</v>
      </c>
      <c r="C139" s="6" t="s">
        <v>149</v>
      </c>
      <c r="D139" s="1">
        <v>66</v>
      </c>
      <c r="E139" s="1" t="s">
        <v>153</v>
      </c>
      <c r="F139" s="1">
        <v>168</v>
      </c>
      <c r="G139" s="2">
        <f>(D139/F139)</f>
        <v>0.39285714285714285</v>
      </c>
      <c r="H139" s="3">
        <f>(F139-D139)</f>
        <v>102</v>
      </c>
      <c r="I139" s="1" t="s">
        <v>14</v>
      </c>
    </row>
    <row r="140" spans="1:9" x14ac:dyDescent="0.2">
      <c r="D140" s="9">
        <f>AVERAGE(D137:D139)</f>
        <v>65.333333333333329</v>
      </c>
      <c r="E140" s="9"/>
      <c r="F140" s="9">
        <f>AVERAGE(F137:F139)</f>
        <v>165.33333333333334</v>
      </c>
      <c r="G140" s="10">
        <f>AVERAGE(G137:G139)</f>
        <v>0.39521463539868446</v>
      </c>
      <c r="H140" s="9">
        <f>AVERAGE(H137:H139)</f>
        <v>100</v>
      </c>
    </row>
    <row r="141" spans="1:9" x14ac:dyDescent="0.2">
      <c r="A141" s="1" t="s">
        <v>154</v>
      </c>
      <c r="B141" s="6" t="s">
        <v>9</v>
      </c>
      <c r="C141" s="6" t="s">
        <v>155</v>
      </c>
      <c r="D141" s="1">
        <v>132</v>
      </c>
      <c r="E141" s="1">
        <v>44</v>
      </c>
      <c r="F141" s="1">
        <v>213</v>
      </c>
      <c r="G141" s="2">
        <f>(D141/F141)</f>
        <v>0.61971830985915488</v>
      </c>
      <c r="H141" s="3">
        <f>(F141-D141)</f>
        <v>81</v>
      </c>
      <c r="I141" s="1" t="s">
        <v>14</v>
      </c>
    </row>
    <row r="142" spans="1:9" x14ac:dyDescent="0.2">
      <c r="A142" s="1" t="s">
        <v>156</v>
      </c>
      <c r="B142" s="6" t="s">
        <v>9</v>
      </c>
      <c r="C142" s="6" t="s">
        <v>155</v>
      </c>
      <c r="E142" s="1">
        <v>48</v>
      </c>
      <c r="F142" s="1">
        <v>217</v>
      </c>
      <c r="G142" s="2">
        <f>(D142/F142)</f>
        <v>0</v>
      </c>
      <c r="H142" s="3"/>
    </row>
    <row r="143" spans="1:9" x14ac:dyDescent="0.2">
      <c r="A143" s="1" t="s">
        <v>157</v>
      </c>
      <c r="B143" s="6" t="s">
        <v>9</v>
      </c>
      <c r="C143" s="6" t="s">
        <v>155</v>
      </c>
      <c r="D143" s="1">
        <v>126</v>
      </c>
      <c r="E143" s="1">
        <v>44</v>
      </c>
      <c r="F143" s="1">
        <v>214</v>
      </c>
      <c r="G143" s="2">
        <f>(D143/F143)</f>
        <v>0.58878504672897192</v>
      </c>
      <c r="H143" s="3">
        <f>(F143-D143)</f>
        <v>88</v>
      </c>
      <c r="I143" s="1" t="s">
        <v>14</v>
      </c>
    </row>
    <row r="144" spans="1:9" x14ac:dyDescent="0.2">
      <c r="A144" s="1" t="s">
        <v>158</v>
      </c>
      <c r="B144" s="6" t="s">
        <v>9</v>
      </c>
      <c r="C144" s="6" t="s">
        <v>155</v>
      </c>
      <c r="D144" s="1">
        <v>134</v>
      </c>
      <c r="E144" s="1">
        <v>46</v>
      </c>
      <c r="F144" s="1">
        <v>211</v>
      </c>
      <c r="G144" s="2">
        <f>(D144/F144)</f>
        <v>0.63507109004739337</v>
      </c>
      <c r="H144" s="3">
        <f>(F144-D144)</f>
        <v>77</v>
      </c>
      <c r="I144" s="1" t="s">
        <v>14</v>
      </c>
    </row>
    <row r="145" spans="1:9" x14ac:dyDescent="0.2">
      <c r="A145" s="1" t="s">
        <v>159</v>
      </c>
      <c r="B145" s="6" t="s">
        <v>9</v>
      </c>
      <c r="C145" s="6" t="s">
        <v>155</v>
      </c>
      <c r="D145" s="1">
        <v>134</v>
      </c>
      <c r="E145" s="1">
        <v>49</v>
      </c>
      <c r="F145" s="1">
        <v>213</v>
      </c>
      <c r="G145" s="2">
        <f>(D145/F145)</f>
        <v>0.62910798122065725</v>
      </c>
      <c r="H145" s="3">
        <f>(F145-D145)</f>
        <v>79</v>
      </c>
      <c r="I145" s="1" t="s">
        <v>14</v>
      </c>
    </row>
    <row r="146" spans="1:9" x14ac:dyDescent="0.2">
      <c r="A146" s="1" t="s">
        <v>160</v>
      </c>
      <c r="B146" s="6" t="s">
        <v>9</v>
      </c>
      <c r="C146" s="6" t="s">
        <v>155</v>
      </c>
      <c r="D146" s="1">
        <v>128</v>
      </c>
      <c r="E146" s="1">
        <v>46</v>
      </c>
      <c r="F146" s="1">
        <v>215</v>
      </c>
      <c r="G146" s="2">
        <f>(D146/F146)</f>
        <v>0.59534883720930232</v>
      </c>
      <c r="H146" s="3">
        <f>(F146-D146)</f>
        <v>87</v>
      </c>
      <c r="I146" s="1" t="s">
        <v>14</v>
      </c>
    </row>
    <row r="147" spans="1:9" x14ac:dyDescent="0.2">
      <c r="A147" s="1" t="s">
        <v>161</v>
      </c>
      <c r="B147" s="6" t="s">
        <v>9</v>
      </c>
      <c r="C147" s="6" t="s">
        <v>155</v>
      </c>
      <c r="D147" s="1">
        <v>128</v>
      </c>
      <c r="F147" s="1">
        <v>209</v>
      </c>
      <c r="G147" s="2">
        <f>(D147/F147)</f>
        <v>0.61244019138755978</v>
      </c>
      <c r="H147" s="3">
        <f>(F147-D147)</f>
        <v>81</v>
      </c>
      <c r="I147" s="1" t="s">
        <v>14</v>
      </c>
    </row>
    <row r="148" spans="1:9" x14ac:dyDescent="0.2">
      <c r="D148" s="9">
        <f>AVERAGE(D141:D147)</f>
        <v>130.33333333333334</v>
      </c>
      <c r="E148" s="9">
        <f>AVERAGE(E141:E147)</f>
        <v>46.166666666666664</v>
      </c>
      <c r="F148" s="9">
        <f>AVERAGE(F141:F147)</f>
        <v>213.14285714285714</v>
      </c>
      <c r="G148" s="10">
        <f>AVERAGE(G141:G147)</f>
        <v>0.52578163663614863</v>
      </c>
      <c r="H148" s="9">
        <f>AVERAGE(H141:H147)</f>
        <v>82.166666666666671</v>
      </c>
    </row>
    <row r="149" spans="1:9" x14ac:dyDescent="0.2">
      <c r="A149" s="1" t="s">
        <v>162</v>
      </c>
      <c r="B149" s="6" t="s">
        <v>9</v>
      </c>
      <c r="C149" s="6" t="s">
        <v>163</v>
      </c>
      <c r="D149" s="1">
        <v>73</v>
      </c>
      <c r="E149" s="1">
        <v>39</v>
      </c>
      <c r="F149" s="1">
        <v>165</v>
      </c>
      <c r="G149" s="2">
        <f>(D149/F149)</f>
        <v>0.44242424242424244</v>
      </c>
      <c r="H149" s="3">
        <f>(F149-D149)</f>
        <v>92</v>
      </c>
      <c r="I149" s="1" t="s">
        <v>14</v>
      </c>
    </row>
    <row r="150" spans="1:9" x14ac:dyDescent="0.2">
      <c r="A150" s="1" t="s">
        <v>164</v>
      </c>
      <c r="B150" s="6" t="s">
        <v>9</v>
      </c>
      <c r="C150" s="6" t="s">
        <v>163</v>
      </c>
      <c r="D150" s="1">
        <v>74</v>
      </c>
      <c r="F150" s="1">
        <v>170</v>
      </c>
      <c r="G150" s="2">
        <f>(D150/F150)</f>
        <v>0.43529411764705883</v>
      </c>
      <c r="H150" s="3">
        <f>(F150-D150)</f>
        <v>96</v>
      </c>
      <c r="I150" s="1" t="s">
        <v>14</v>
      </c>
    </row>
    <row r="151" spans="1:9" x14ac:dyDescent="0.2">
      <c r="A151" s="1" t="s">
        <v>165</v>
      </c>
      <c r="B151" s="6" t="s">
        <v>9</v>
      </c>
      <c r="C151" s="6" t="s">
        <v>163</v>
      </c>
      <c r="D151" s="1">
        <v>71</v>
      </c>
      <c r="E151" s="1">
        <v>39</v>
      </c>
      <c r="F151" s="1">
        <v>174</v>
      </c>
      <c r="G151" s="2">
        <f>(D151/F151)</f>
        <v>0.40804597701149425</v>
      </c>
      <c r="H151" s="3">
        <f>(F151-D151)</f>
        <v>103</v>
      </c>
      <c r="I151" s="1" t="s">
        <v>14</v>
      </c>
    </row>
    <row r="152" spans="1:9" x14ac:dyDescent="0.2">
      <c r="A152" s="1" t="s">
        <v>166</v>
      </c>
      <c r="B152" s="6" t="s">
        <v>9</v>
      </c>
      <c r="C152" s="6" t="s">
        <v>163</v>
      </c>
      <c r="D152" s="1">
        <v>75</v>
      </c>
      <c r="E152" s="1">
        <v>40</v>
      </c>
      <c r="F152" s="1">
        <v>173</v>
      </c>
      <c r="G152" s="2">
        <f>(D152/F152)</f>
        <v>0.43352601156069365</v>
      </c>
      <c r="H152" s="3">
        <f>(F152-D152)</f>
        <v>98</v>
      </c>
      <c r="I152" s="1" t="s">
        <v>14</v>
      </c>
    </row>
    <row r="153" spans="1:9" x14ac:dyDescent="0.2">
      <c r="A153" s="1" t="s">
        <v>167</v>
      </c>
      <c r="B153" s="6" t="s">
        <v>9</v>
      </c>
      <c r="C153" s="6" t="s">
        <v>163</v>
      </c>
      <c r="D153" s="1">
        <v>73</v>
      </c>
      <c r="F153" s="1">
        <v>169</v>
      </c>
      <c r="G153" s="2">
        <f>(D153/F153)</f>
        <v>0.43195266272189348</v>
      </c>
      <c r="H153" s="3">
        <f>(F153-D153)</f>
        <v>96</v>
      </c>
      <c r="I153" s="1" t="s">
        <v>14</v>
      </c>
    </row>
    <row r="154" spans="1:9" x14ac:dyDescent="0.2">
      <c r="D154" s="9">
        <f>AVERAGE(D149:D153)</f>
        <v>73.2</v>
      </c>
      <c r="E154" s="9">
        <f>AVERAGE(E149:E153)</f>
        <v>39.333333333333336</v>
      </c>
      <c r="F154" s="9">
        <f>AVERAGE(F149:F153)</f>
        <v>170.2</v>
      </c>
      <c r="G154" s="10">
        <f>AVERAGE(G149:G153)</f>
        <v>0.43024860227307649</v>
      </c>
      <c r="H154" s="9">
        <f>AVERAGE(H149:H153)</f>
        <v>97</v>
      </c>
    </row>
    <row r="155" spans="1:9" x14ac:dyDescent="0.2">
      <c r="A155" s="1" t="s">
        <v>168</v>
      </c>
      <c r="B155" s="6" t="s">
        <v>9</v>
      </c>
      <c r="C155" s="6" t="s">
        <v>169</v>
      </c>
      <c r="D155" s="1">
        <v>105</v>
      </c>
      <c r="E155" s="1">
        <v>43</v>
      </c>
      <c r="F155" s="1">
        <v>204</v>
      </c>
      <c r="G155" s="2">
        <f>(D155/F155)</f>
        <v>0.51470588235294112</v>
      </c>
      <c r="H155" s="3">
        <f>(F155-D155)</f>
        <v>99</v>
      </c>
      <c r="I155" s="1" t="s">
        <v>14</v>
      </c>
    </row>
    <row r="156" spans="1:9" x14ac:dyDescent="0.2">
      <c r="A156" s="1" t="s">
        <v>170</v>
      </c>
      <c r="B156" s="6" t="s">
        <v>9</v>
      </c>
      <c r="C156" s="6" t="s">
        <v>169</v>
      </c>
      <c r="D156" s="1">
        <v>102</v>
      </c>
      <c r="E156" s="1">
        <v>50</v>
      </c>
      <c r="F156" s="1">
        <v>202</v>
      </c>
      <c r="G156" s="2">
        <f>(D156/F156)</f>
        <v>0.50495049504950495</v>
      </c>
      <c r="H156" s="3">
        <f>(F156-D156)</f>
        <v>100</v>
      </c>
      <c r="I156" s="1" t="s">
        <v>14</v>
      </c>
    </row>
    <row r="157" spans="1:9" x14ac:dyDescent="0.2">
      <c r="A157" s="1" t="s">
        <v>171</v>
      </c>
      <c r="B157" s="6" t="s">
        <v>9</v>
      </c>
      <c r="C157" s="6" t="s">
        <v>169</v>
      </c>
      <c r="D157" s="1">
        <v>106</v>
      </c>
      <c r="E157" s="1">
        <v>43</v>
      </c>
      <c r="F157" s="1">
        <v>206</v>
      </c>
      <c r="G157" s="2">
        <f>(D157/F157)</f>
        <v>0.5145631067961165</v>
      </c>
      <c r="H157" s="3">
        <f>(F157-D157)</f>
        <v>100</v>
      </c>
      <c r="I157" s="1" t="s">
        <v>14</v>
      </c>
    </row>
    <row r="158" spans="1:9" x14ac:dyDescent="0.2">
      <c r="D158" s="9">
        <f>AVERAGE(D155:D157)</f>
        <v>104.33333333333333</v>
      </c>
      <c r="E158" s="9">
        <f>AVERAGE(E155:E157)</f>
        <v>45.333333333333336</v>
      </c>
      <c r="F158" s="9">
        <f>AVERAGE(F155:F157)</f>
        <v>204</v>
      </c>
      <c r="G158" s="10">
        <f>AVERAGE(G155:G157)</f>
        <v>0.51140649473285416</v>
      </c>
      <c r="H158" s="9">
        <f>AVERAGE(H155:H157)</f>
        <v>99.666666666666671</v>
      </c>
    </row>
    <row r="159" spans="1:9" x14ac:dyDescent="0.2">
      <c r="A159" s="1" t="s">
        <v>172</v>
      </c>
      <c r="B159" s="6" t="s">
        <v>9</v>
      </c>
      <c r="C159" s="6" t="s">
        <v>173</v>
      </c>
      <c r="D159" s="1">
        <v>79</v>
      </c>
      <c r="E159" s="1">
        <v>35</v>
      </c>
      <c r="F159" s="1">
        <v>165</v>
      </c>
      <c r="G159" s="2">
        <f>(D159/F159)</f>
        <v>0.47878787878787876</v>
      </c>
      <c r="H159" s="3">
        <f>(F159-D159)</f>
        <v>86</v>
      </c>
      <c r="I159" s="1" t="s">
        <v>14</v>
      </c>
    </row>
    <row r="160" spans="1:9" x14ac:dyDescent="0.2">
      <c r="A160" s="1" t="s">
        <v>174</v>
      </c>
      <c r="B160" s="6" t="s">
        <v>9</v>
      </c>
      <c r="C160" s="6" t="s">
        <v>173</v>
      </c>
      <c r="D160" s="1">
        <v>73</v>
      </c>
      <c r="E160" s="1">
        <v>36</v>
      </c>
      <c r="F160" s="1">
        <v>168</v>
      </c>
      <c r="G160" s="2">
        <f>(D160/F160)</f>
        <v>0.43452380952380953</v>
      </c>
      <c r="H160" s="3">
        <f>(F160-D160)</f>
        <v>95</v>
      </c>
      <c r="I160" s="1" t="s">
        <v>14</v>
      </c>
    </row>
    <row r="161" spans="1:9" x14ac:dyDescent="0.2">
      <c r="A161" s="1" t="s">
        <v>175</v>
      </c>
      <c r="B161" s="6" t="s">
        <v>9</v>
      </c>
      <c r="C161" s="6" t="s">
        <v>173</v>
      </c>
      <c r="D161" s="1">
        <v>83</v>
      </c>
      <c r="E161" s="1">
        <v>34</v>
      </c>
      <c r="F161" s="1">
        <v>172</v>
      </c>
      <c r="G161" s="2">
        <f>(D161/F161)</f>
        <v>0.48255813953488375</v>
      </c>
      <c r="H161" s="3">
        <f>(F161-D161)</f>
        <v>89</v>
      </c>
      <c r="I161" s="1" t="s">
        <v>14</v>
      </c>
    </row>
    <row r="162" spans="1:9" x14ac:dyDescent="0.2">
      <c r="A162" s="1" t="s">
        <v>176</v>
      </c>
      <c r="B162" s="6" t="s">
        <v>9</v>
      </c>
      <c r="C162" s="6" t="s">
        <v>173</v>
      </c>
      <c r="D162" s="1">
        <v>78</v>
      </c>
      <c r="E162" s="1">
        <v>34</v>
      </c>
      <c r="F162" s="1">
        <v>167</v>
      </c>
      <c r="G162" s="2">
        <f>(D162/F162)</f>
        <v>0.46706586826347307</v>
      </c>
      <c r="H162" s="3">
        <f>(F162-D162)</f>
        <v>89</v>
      </c>
      <c r="I162" s="1" t="s">
        <v>14</v>
      </c>
    </row>
    <row r="163" spans="1:9" x14ac:dyDescent="0.2">
      <c r="A163" s="1" t="s">
        <v>177</v>
      </c>
      <c r="B163" s="6" t="s">
        <v>9</v>
      </c>
      <c r="C163" s="6" t="s">
        <v>173</v>
      </c>
      <c r="D163" s="1">
        <v>79</v>
      </c>
      <c r="E163" s="1">
        <v>34</v>
      </c>
      <c r="F163" s="1">
        <v>171</v>
      </c>
      <c r="G163" s="2">
        <f>(D163/F163)</f>
        <v>0.46198830409356723</v>
      </c>
      <c r="H163" s="3">
        <f>(F163-D163)</f>
        <v>92</v>
      </c>
      <c r="I163" s="1" t="s">
        <v>14</v>
      </c>
    </row>
    <row r="164" spans="1:9" x14ac:dyDescent="0.2">
      <c r="A164" s="1" t="s">
        <v>178</v>
      </c>
      <c r="B164" s="6" t="s">
        <v>9</v>
      </c>
      <c r="C164" s="6" t="s">
        <v>173</v>
      </c>
      <c r="D164" s="1">
        <v>81</v>
      </c>
      <c r="E164" s="1">
        <v>38</v>
      </c>
      <c r="F164" s="1">
        <v>174</v>
      </c>
      <c r="G164" s="2">
        <f>(D164/F164)</f>
        <v>0.46551724137931033</v>
      </c>
      <c r="H164" s="3">
        <f>(F164-D164)</f>
        <v>93</v>
      </c>
      <c r="I164" s="1" t="s">
        <v>14</v>
      </c>
    </row>
    <row r="165" spans="1:9" x14ac:dyDescent="0.2">
      <c r="A165" s="1" t="s">
        <v>179</v>
      </c>
      <c r="B165" s="6" t="s">
        <v>9</v>
      </c>
      <c r="C165" s="6" t="s">
        <v>173</v>
      </c>
      <c r="D165" s="1">
        <v>78</v>
      </c>
      <c r="E165" s="1">
        <v>38</v>
      </c>
      <c r="F165" s="1">
        <v>166</v>
      </c>
      <c r="G165" s="2">
        <f>(D165/F165)</f>
        <v>0.46987951807228917</v>
      </c>
      <c r="H165" s="3">
        <f>(F165-D165)</f>
        <v>88</v>
      </c>
      <c r="I165" s="1" t="s">
        <v>14</v>
      </c>
    </row>
    <row r="166" spans="1:9" x14ac:dyDescent="0.2">
      <c r="A166" s="1" t="s">
        <v>180</v>
      </c>
      <c r="B166" s="6" t="s">
        <v>9</v>
      </c>
      <c r="C166" s="6" t="s">
        <v>173</v>
      </c>
      <c r="D166" s="1">
        <v>81</v>
      </c>
      <c r="E166" s="1">
        <v>34</v>
      </c>
      <c r="F166" s="1">
        <v>170</v>
      </c>
      <c r="G166" s="2">
        <f>(D166/F166)</f>
        <v>0.47647058823529409</v>
      </c>
      <c r="H166" s="3">
        <f>(F166-D166)</f>
        <v>89</v>
      </c>
      <c r="I166" s="1" t="s">
        <v>14</v>
      </c>
    </row>
    <row r="167" spans="1:9" x14ac:dyDescent="0.2">
      <c r="A167" s="1" t="s">
        <v>181</v>
      </c>
      <c r="B167" s="6" t="s">
        <v>9</v>
      </c>
      <c r="C167" s="6" t="s">
        <v>173</v>
      </c>
      <c r="D167" s="1">
        <v>82</v>
      </c>
      <c r="E167" s="1">
        <v>37</v>
      </c>
      <c r="F167" s="1">
        <v>174</v>
      </c>
      <c r="G167" s="2">
        <f>(D167/F167)</f>
        <v>0.47126436781609193</v>
      </c>
      <c r="H167" s="3">
        <f>(F167-D167)</f>
        <v>92</v>
      </c>
      <c r="I167" s="1" t="s">
        <v>14</v>
      </c>
    </row>
    <row r="168" spans="1:9" x14ac:dyDescent="0.2">
      <c r="A168" s="1" t="s">
        <v>182</v>
      </c>
      <c r="B168" s="6" t="s">
        <v>9</v>
      </c>
      <c r="C168" s="6" t="s">
        <v>173</v>
      </c>
      <c r="D168" s="1">
        <v>78</v>
      </c>
      <c r="E168" s="1">
        <v>36</v>
      </c>
      <c r="F168" s="1">
        <v>170</v>
      </c>
      <c r="G168" s="2">
        <f>(D168/F168)</f>
        <v>0.45882352941176469</v>
      </c>
      <c r="H168" s="3">
        <f>(F168-D168)</f>
        <v>92</v>
      </c>
      <c r="I168" s="1" t="s">
        <v>14</v>
      </c>
    </row>
    <row r="169" spans="1:9" x14ac:dyDescent="0.2">
      <c r="D169" s="9">
        <f>AVERAGE(D159:D168)</f>
        <v>79.2</v>
      </c>
      <c r="E169" s="9">
        <f>AVERAGE(E159:E168)</f>
        <v>35.6</v>
      </c>
      <c r="F169" s="9">
        <f>AVERAGE(F159:F168)</f>
        <v>169.7</v>
      </c>
      <c r="G169" s="10">
        <f>AVERAGE(G159:G168)</f>
        <v>0.46668792451183627</v>
      </c>
      <c r="H169" s="9">
        <f>AVERAGE(H159:H168)</f>
        <v>90.5</v>
      </c>
    </row>
    <row r="170" spans="1:9" x14ac:dyDescent="0.2">
      <c r="A170" s="1" t="s">
        <v>183</v>
      </c>
      <c r="B170" s="6" t="s">
        <v>9</v>
      </c>
      <c r="C170" s="15" t="s">
        <v>184</v>
      </c>
      <c r="D170" s="1">
        <v>70</v>
      </c>
      <c r="E170" s="1">
        <v>36</v>
      </c>
      <c r="F170" s="1">
        <v>178</v>
      </c>
      <c r="G170" s="2">
        <f>(D170/F170)</f>
        <v>0.39325842696629215</v>
      </c>
      <c r="H170" s="3">
        <f>(F12-D12)</f>
        <v>95</v>
      </c>
      <c r="I170" s="1" t="s">
        <v>14</v>
      </c>
    </row>
    <row r="171" spans="1:9" x14ac:dyDescent="0.2">
      <c r="A171" s="1" t="s">
        <v>185</v>
      </c>
      <c r="B171" s="6" t="s">
        <v>9</v>
      </c>
      <c r="C171" s="15" t="s">
        <v>184</v>
      </c>
      <c r="D171" s="1">
        <v>73</v>
      </c>
      <c r="E171" s="1">
        <v>45</v>
      </c>
      <c r="F171" s="1">
        <v>179</v>
      </c>
      <c r="G171" s="2">
        <f>(D171/F171)</f>
        <v>0.40782122905027934</v>
      </c>
      <c r="H171" s="3"/>
      <c r="I171" s="1" t="s">
        <v>14</v>
      </c>
    </row>
    <row r="172" spans="1:9" x14ac:dyDescent="0.2">
      <c r="A172" s="1" t="s">
        <v>186</v>
      </c>
      <c r="B172" s="6" t="s">
        <v>9</v>
      </c>
      <c r="C172" s="15" t="s">
        <v>184</v>
      </c>
      <c r="D172" s="1">
        <v>72</v>
      </c>
      <c r="E172" s="1">
        <v>36</v>
      </c>
      <c r="F172" s="1">
        <v>177</v>
      </c>
      <c r="G172" s="2">
        <f>(D172/F172)</f>
        <v>0.40677966101694918</v>
      </c>
      <c r="H172" s="3"/>
      <c r="I172" s="1" t="s">
        <v>14</v>
      </c>
    </row>
    <row r="173" spans="1:9" x14ac:dyDescent="0.2">
      <c r="D173" s="9">
        <f>AVERAGE(D170:D172)</f>
        <v>71.666666666666671</v>
      </c>
      <c r="E173" s="9">
        <f>AVERAGE(E170:E172)</f>
        <v>39</v>
      </c>
      <c r="F173" s="9">
        <f>AVERAGE(F170:F172)</f>
        <v>178</v>
      </c>
      <c r="G173" s="10">
        <f>AVERAGE(G170:G172)</f>
        <v>0.40261977234450691</v>
      </c>
      <c r="H173" s="9">
        <f>AVERAGE(H170:H172)</f>
        <v>95</v>
      </c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 Sherratt</dc:creator>
  <cp:lastModifiedBy>Em Sherratt</cp:lastModifiedBy>
  <dcterms:created xsi:type="dcterms:W3CDTF">2018-07-20T05:58:20Z</dcterms:created>
  <dcterms:modified xsi:type="dcterms:W3CDTF">2018-07-20T06:06:29Z</dcterms:modified>
</cp:coreProperties>
</file>