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uofa\users$\users7\a1193037\A PhD\"/>
    </mc:Choice>
  </mc:AlternateContent>
  <bookViews>
    <workbookView xWindow="0" yWindow="0" windowWidth="17325" windowHeight="7620"/>
  </bookViews>
  <sheets>
    <sheet name="Diolcogaster specimens" sheetId="1" r:id="rId1"/>
    <sheet name="COIA" sheetId="2" r:id="rId2"/>
    <sheet name="COIB" sheetId="9" r:id="rId3"/>
    <sheet name="Wingless" sheetId="10" r:id="rId4"/>
    <sheet name="ITS2" sheetId="11" r:id="rId5"/>
    <sheet name="discarded small reads" sheetId="19" r:id="rId6"/>
    <sheet name="reads vs variants" sheetId="15" r:id="rId7"/>
    <sheet name="Chart2" sheetId="17" r:id="rId8"/>
    <sheet name="Chart1" sheetId="16" r:id="rId9"/>
    <sheet name="Chart3" sheetId="1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K7" i="9" l="1"/>
  <c r="LK8" i="9"/>
  <c r="LK9" i="9"/>
  <c r="LK10" i="9"/>
  <c r="LK6" i="9"/>
  <c r="LI6" i="9"/>
  <c r="LI7" i="9"/>
  <c r="LI8" i="9"/>
  <c r="LI9" i="9"/>
  <c r="LI10" i="9"/>
  <c r="LI5" i="9"/>
  <c r="KY7" i="9"/>
  <c r="KY8" i="9"/>
  <c r="KY9" i="9"/>
  <c r="KY10" i="9"/>
  <c r="KY11" i="9"/>
  <c r="KY12" i="9"/>
  <c r="KY13" i="9"/>
  <c r="KY14" i="9"/>
  <c r="KY15" i="9"/>
  <c r="KY16" i="9"/>
  <c r="KY17" i="9"/>
  <c r="KY18" i="9"/>
  <c r="KY19" i="9"/>
  <c r="KY20" i="9"/>
  <c r="KY21" i="9"/>
  <c r="KY22" i="9"/>
  <c r="KY23" i="9"/>
  <c r="KY24" i="9"/>
  <c r="KY25" i="9"/>
  <c r="KY6" i="9"/>
  <c r="KW6" i="9"/>
  <c r="KW7" i="9"/>
  <c r="KW8" i="9"/>
  <c r="KW9" i="9"/>
  <c r="KW10" i="9"/>
  <c r="KW11" i="9"/>
  <c r="KW12" i="9"/>
  <c r="KW13" i="9"/>
  <c r="KW14" i="9"/>
  <c r="KW15" i="9"/>
  <c r="KW16" i="9"/>
  <c r="KW17" i="9"/>
  <c r="KW18" i="9"/>
  <c r="KW19" i="9"/>
  <c r="KW20" i="9"/>
  <c r="KW21" i="9"/>
  <c r="KW22" i="9"/>
  <c r="KW23" i="9"/>
  <c r="KW24" i="9"/>
  <c r="KW25" i="9"/>
  <c r="KW5" i="9"/>
  <c r="KM7" i="9"/>
  <c r="KM8" i="9"/>
  <c r="KM9" i="9"/>
  <c r="KM10" i="9"/>
  <c r="KM11" i="9"/>
  <c r="KM12" i="9"/>
  <c r="KM13" i="9"/>
  <c r="KM14" i="9"/>
  <c r="KM15" i="9"/>
  <c r="KM16" i="9"/>
  <c r="KM17" i="9"/>
  <c r="KM18" i="9"/>
  <c r="KM19" i="9"/>
  <c r="KM20" i="9"/>
  <c r="KM21" i="9"/>
  <c r="KM22" i="9"/>
  <c r="KM23" i="9"/>
  <c r="KM24" i="9"/>
  <c r="KM25" i="9"/>
  <c r="KM26" i="9"/>
  <c r="KM27" i="9"/>
  <c r="KM28" i="9"/>
  <c r="KM29" i="9"/>
  <c r="KM30" i="9"/>
  <c r="KM31" i="9"/>
  <c r="KM32" i="9"/>
  <c r="KM33" i="9"/>
  <c r="KM34" i="9"/>
  <c r="KM35" i="9"/>
  <c r="KM6" i="9"/>
  <c r="KK6" i="9"/>
  <c r="KK7" i="9"/>
  <c r="KK8" i="9"/>
  <c r="KK9" i="9"/>
  <c r="KK10" i="9"/>
  <c r="KK11" i="9"/>
  <c r="KK12" i="9"/>
  <c r="KK13" i="9"/>
  <c r="KK14" i="9"/>
  <c r="KK15" i="9"/>
  <c r="KK16" i="9"/>
  <c r="KK17" i="9"/>
  <c r="KK18" i="9"/>
  <c r="KK19" i="9"/>
  <c r="KK20" i="9"/>
  <c r="KK21" i="9"/>
  <c r="KK22" i="9"/>
  <c r="KK23" i="9"/>
  <c r="KK24" i="9"/>
  <c r="KK25" i="9"/>
  <c r="KK26" i="9"/>
  <c r="KK27" i="9"/>
  <c r="KK28" i="9"/>
  <c r="KK29" i="9"/>
  <c r="KK30" i="9"/>
  <c r="KK31" i="9"/>
  <c r="KK32" i="9"/>
  <c r="KK33" i="9"/>
  <c r="KK34" i="9"/>
  <c r="KK35" i="9"/>
  <c r="KK5" i="9"/>
  <c r="IW7" i="9"/>
  <c r="IW8" i="9"/>
  <c r="IW9" i="9"/>
  <c r="IW10" i="9"/>
  <c r="IW11" i="9"/>
  <c r="IW12" i="9"/>
  <c r="IW13" i="9"/>
  <c r="IW14" i="9"/>
  <c r="IW15" i="9"/>
  <c r="IW16" i="9"/>
  <c r="IW17" i="9"/>
  <c r="IW18" i="9"/>
  <c r="IW19" i="9"/>
  <c r="IW20" i="9"/>
  <c r="IW21" i="9"/>
  <c r="IW22" i="9"/>
  <c r="IW23" i="9"/>
  <c r="IW24" i="9"/>
  <c r="IW25" i="9"/>
  <c r="IW26" i="9"/>
  <c r="IW27" i="9"/>
  <c r="IW28" i="9"/>
  <c r="IW29" i="9"/>
  <c r="IW30" i="9"/>
  <c r="IW31" i="9"/>
  <c r="IW32" i="9"/>
  <c r="IW33" i="9"/>
  <c r="IW34" i="9"/>
  <c r="IW35" i="9"/>
  <c r="IW36" i="9"/>
  <c r="IW37" i="9"/>
  <c r="IW38" i="9"/>
  <c r="IW39" i="9"/>
  <c r="IW40" i="9"/>
  <c r="IW41" i="9"/>
  <c r="IW42" i="9"/>
  <c r="IW43" i="9"/>
  <c r="IW44" i="9"/>
  <c r="IW45" i="9"/>
  <c r="IW46" i="9"/>
  <c r="IW47" i="9"/>
  <c r="IW48" i="9"/>
  <c r="IW49" i="9"/>
  <c r="IW50" i="9"/>
  <c r="IW51" i="9"/>
  <c r="IW6" i="9"/>
  <c r="IU6" i="9"/>
  <c r="IU7" i="9"/>
  <c r="IU8" i="9"/>
  <c r="IU9" i="9"/>
  <c r="IU10" i="9"/>
  <c r="IU11" i="9"/>
  <c r="IU12" i="9"/>
  <c r="IU13" i="9"/>
  <c r="IU14" i="9"/>
  <c r="IU15" i="9"/>
  <c r="IU16" i="9"/>
  <c r="IU17" i="9"/>
  <c r="IU18" i="9"/>
  <c r="IU19" i="9"/>
  <c r="IU20" i="9"/>
  <c r="IU21" i="9"/>
  <c r="IU22" i="9"/>
  <c r="IU23" i="9"/>
  <c r="IU24" i="9"/>
  <c r="IU25" i="9"/>
  <c r="IU26" i="9"/>
  <c r="IU27" i="9"/>
  <c r="IU28" i="9"/>
  <c r="IU29" i="9"/>
  <c r="IU30" i="9"/>
  <c r="IU31" i="9"/>
  <c r="IU32" i="9"/>
  <c r="IU33" i="9"/>
  <c r="IU34" i="9"/>
  <c r="IU35" i="9"/>
  <c r="IU36" i="9"/>
  <c r="IU37" i="9"/>
  <c r="IU38" i="9"/>
  <c r="IU39" i="9"/>
  <c r="IU40" i="9"/>
  <c r="IU41" i="9"/>
  <c r="IU42" i="9"/>
  <c r="IU43" i="9"/>
  <c r="IU44" i="9"/>
  <c r="IU45" i="9"/>
  <c r="IU46" i="9"/>
  <c r="IU47" i="9"/>
  <c r="IU48" i="9"/>
  <c r="IU49" i="9"/>
  <c r="IU50" i="9"/>
  <c r="IU51" i="9"/>
  <c r="IU5" i="9"/>
  <c r="IQ7" i="9"/>
  <c r="IQ8" i="9"/>
  <c r="IQ9" i="9"/>
  <c r="IQ10" i="9"/>
  <c r="IQ11" i="9"/>
  <c r="IQ12" i="9"/>
  <c r="IQ6" i="9"/>
  <c r="IO6" i="9"/>
  <c r="IO7" i="9"/>
  <c r="IO8" i="9"/>
  <c r="IO9" i="9"/>
  <c r="IO10" i="9"/>
  <c r="IO11" i="9"/>
  <c r="IO12" i="9"/>
  <c r="IO5" i="9"/>
  <c r="IK7" i="9"/>
  <c r="IK8" i="9"/>
  <c r="IK9" i="9"/>
  <c r="IK10" i="9"/>
  <c r="IK11" i="9"/>
  <c r="IK12" i="9"/>
  <c r="IK13" i="9"/>
  <c r="IK14" i="9"/>
  <c r="IK15" i="9"/>
  <c r="IK16" i="9"/>
  <c r="IK17" i="9"/>
  <c r="IK18" i="9"/>
  <c r="IK19" i="9"/>
  <c r="IK6" i="9"/>
  <c r="II6" i="9"/>
  <c r="II7" i="9"/>
  <c r="II8" i="9"/>
  <c r="II9" i="9"/>
  <c r="II10" i="9"/>
  <c r="II11" i="9"/>
  <c r="II12" i="9"/>
  <c r="II13" i="9"/>
  <c r="II14" i="9"/>
  <c r="II15" i="9"/>
  <c r="II16" i="9"/>
  <c r="II17" i="9"/>
  <c r="II18" i="9"/>
  <c r="II19" i="9"/>
  <c r="II5" i="9"/>
  <c r="IE7" i="9"/>
  <c r="IE8" i="9"/>
  <c r="IE9" i="9"/>
  <c r="IE10" i="9"/>
  <c r="IE11" i="9"/>
  <c r="IE12" i="9"/>
  <c r="IE13" i="9"/>
  <c r="IE14" i="9"/>
  <c r="IE15" i="9"/>
  <c r="IE16" i="9"/>
  <c r="IE17" i="9"/>
  <c r="IE18" i="9"/>
  <c r="IE19" i="9"/>
  <c r="IE20" i="9"/>
  <c r="IE21" i="9"/>
  <c r="IE22" i="9"/>
  <c r="IE23" i="9"/>
  <c r="IE6" i="9"/>
  <c r="IC6" i="9"/>
  <c r="IC7" i="9"/>
  <c r="IC8" i="9"/>
  <c r="IC9" i="9"/>
  <c r="IC10" i="9"/>
  <c r="IC11" i="9"/>
  <c r="IC12" i="9"/>
  <c r="IC13" i="9"/>
  <c r="IC14" i="9"/>
  <c r="IC15" i="9"/>
  <c r="IC16" i="9"/>
  <c r="IC17" i="9"/>
  <c r="IC18" i="9"/>
  <c r="IC19" i="9"/>
  <c r="IC20" i="9"/>
  <c r="IC21" i="9"/>
  <c r="IC22" i="9"/>
  <c r="IC23" i="9"/>
  <c r="IC5" i="9"/>
  <c r="HM7" i="9"/>
  <c r="HM8" i="9"/>
  <c r="HM9" i="9"/>
  <c r="HM10" i="9"/>
  <c r="HM11" i="9"/>
  <c r="HM12" i="9"/>
  <c r="HM13" i="9"/>
  <c r="HM14" i="9"/>
  <c r="HM15" i="9"/>
  <c r="HM16" i="9"/>
  <c r="HM17" i="9"/>
  <c r="HM18" i="9"/>
  <c r="HM19" i="9"/>
  <c r="HM20" i="9"/>
  <c r="HM21" i="9"/>
  <c r="HM22" i="9"/>
  <c r="HM23" i="9"/>
  <c r="HM24" i="9"/>
  <c r="HM25" i="9"/>
  <c r="HM26" i="9"/>
  <c r="HM27" i="9"/>
  <c r="HM28" i="9"/>
  <c r="HM29" i="9"/>
  <c r="HM30" i="9"/>
  <c r="HM31" i="9"/>
  <c r="HM32" i="9"/>
  <c r="HM33" i="9"/>
  <c r="HM34" i="9"/>
  <c r="HM35" i="9"/>
  <c r="HM36" i="9"/>
  <c r="HM37" i="9"/>
  <c r="HM38" i="9"/>
  <c r="HM39" i="9"/>
  <c r="HM40" i="9"/>
  <c r="HM41" i="9"/>
  <c r="HM42" i="9"/>
  <c r="HM43" i="9"/>
  <c r="HM44" i="9"/>
  <c r="HM45" i="9"/>
  <c r="HM46" i="9"/>
  <c r="HM47" i="9"/>
  <c r="HM48" i="9"/>
  <c r="HM49" i="9"/>
  <c r="HM50" i="9"/>
  <c r="HM51" i="9"/>
  <c r="HM52" i="9"/>
  <c r="HM53" i="9"/>
  <c r="HM54" i="9"/>
  <c r="HM55" i="9"/>
  <c r="HM56" i="9"/>
  <c r="HM57" i="9"/>
  <c r="HM58" i="9"/>
  <c r="HM59" i="9"/>
  <c r="HM60" i="9"/>
  <c r="HM61" i="9"/>
  <c r="HM62" i="9"/>
  <c r="HM63" i="9"/>
  <c r="HM64" i="9"/>
  <c r="HM65" i="9"/>
  <c r="HM66" i="9"/>
  <c r="HM67" i="9"/>
  <c r="HM68" i="9"/>
  <c r="HM69" i="9"/>
  <c r="HM70" i="9"/>
  <c r="HM71" i="9"/>
  <c r="HM72" i="9"/>
  <c r="HM73" i="9"/>
  <c r="HM74" i="9"/>
  <c r="HM75" i="9"/>
  <c r="HM76" i="9"/>
  <c r="HM77" i="9"/>
  <c r="HM78" i="9"/>
  <c r="HM79" i="9"/>
  <c r="HM80" i="9"/>
  <c r="HM81" i="9"/>
  <c r="HM82" i="9"/>
  <c r="HM83" i="9"/>
  <c r="HM84" i="9"/>
  <c r="HM85" i="9"/>
  <c r="HM86" i="9"/>
  <c r="HM87" i="9"/>
  <c r="HM88" i="9"/>
  <c r="HM89" i="9"/>
  <c r="HM90" i="9"/>
  <c r="HM91" i="9"/>
  <c r="HM92" i="9"/>
  <c r="HM93" i="9"/>
  <c r="HM94" i="9"/>
  <c r="HM95" i="9"/>
  <c r="HM96" i="9"/>
  <c r="HM97" i="9"/>
  <c r="HM98" i="9"/>
  <c r="HM99" i="9"/>
  <c r="HM100" i="9"/>
  <c r="HM101" i="9"/>
  <c r="HM102" i="9"/>
  <c r="HM103" i="9"/>
  <c r="HM104" i="9"/>
  <c r="HM105" i="9"/>
  <c r="HM106" i="9"/>
  <c r="HM107" i="9"/>
  <c r="HM108" i="9"/>
  <c r="HM109" i="9"/>
  <c r="HM110" i="9"/>
  <c r="HM111" i="9"/>
  <c r="HM112" i="9"/>
  <c r="HM113" i="9"/>
  <c r="HM114" i="9"/>
  <c r="HM115" i="9"/>
  <c r="HM116" i="9"/>
  <c r="HM117" i="9"/>
  <c r="HM118" i="9"/>
  <c r="HM119" i="9"/>
  <c r="HM120" i="9"/>
  <c r="HM121" i="9"/>
  <c r="HM122" i="9"/>
  <c r="HM123" i="9"/>
  <c r="HM124" i="9"/>
  <c r="HM125" i="9"/>
  <c r="HM126" i="9"/>
  <c r="HM127" i="9"/>
  <c r="HM128" i="9"/>
  <c r="HM129" i="9"/>
  <c r="HM6" i="9"/>
  <c r="HK6" i="9"/>
  <c r="HK7" i="9"/>
  <c r="HK8" i="9"/>
  <c r="HK9" i="9"/>
  <c r="HK10" i="9"/>
  <c r="HK11" i="9"/>
  <c r="HK12" i="9"/>
  <c r="HK13" i="9"/>
  <c r="HK14" i="9"/>
  <c r="HK15" i="9"/>
  <c r="HK16" i="9"/>
  <c r="HK17" i="9"/>
  <c r="HK18" i="9"/>
  <c r="HK19" i="9"/>
  <c r="HK20" i="9"/>
  <c r="HK21" i="9"/>
  <c r="HK22" i="9"/>
  <c r="HK23" i="9"/>
  <c r="HK24" i="9"/>
  <c r="HK25" i="9"/>
  <c r="HK26" i="9"/>
  <c r="HK27" i="9"/>
  <c r="HK28" i="9"/>
  <c r="HK29" i="9"/>
  <c r="HK30" i="9"/>
  <c r="HK31" i="9"/>
  <c r="HK32" i="9"/>
  <c r="HK33" i="9"/>
  <c r="HK34" i="9"/>
  <c r="HK35" i="9"/>
  <c r="HK36" i="9"/>
  <c r="HK37" i="9"/>
  <c r="HK38" i="9"/>
  <c r="HK39" i="9"/>
  <c r="HK40" i="9"/>
  <c r="HK41" i="9"/>
  <c r="HK42" i="9"/>
  <c r="HK43" i="9"/>
  <c r="HK44" i="9"/>
  <c r="HK45" i="9"/>
  <c r="HK46" i="9"/>
  <c r="HK47" i="9"/>
  <c r="HK48" i="9"/>
  <c r="HK49" i="9"/>
  <c r="HK50" i="9"/>
  <c r="HK51" i="9"/>
  <c r="HK52" i="9"/>
  <c r="HK53" i="9"/>
  <c r="HK54" i="9"/>
  <c r="HK55" i="9"/>
  <c r="HK56" i="9"/>
  <c r="HK57" i="9"/>
  <c r="HK58" i="9"/>
  <c r="HK59" i="9"/>
  <c r="HK60" i="9"/>
  <c r="HK61" i="9"/>
  <c r="HK62" i="9"/>
  <c r="HK63" i="9"/>
  <c r="HK64" i="9"/>
  <c r="HK65" i="9"/>
  <c r="HK66" i="9"/>
  <c r="HK67" i="9"/>
  <c r="HK68" i="9"/>
  <c r="HK69" i="9"/>
  <c r="HK70" i="9"/>
  <c r="HK71" i="9"/>
  <c r="HK72" i="9"/>
  <c r="HK73" i="9"/>
  <c r="HK74" i="9"/>
  <c r="HK75" i="9"/>
  <c r="HK76" i="9"/>
  <c r="HK77" i="9"/>
  <c r="HK78" i="9"/>
  <c r="HK79" i="9"/>
  <c r="HK80" i="9"/>
  <c r="HK81" i="9"/>
  <c r="HK82" i="9"/>
  <c r="HK83" i="9"/>
  <c r="HK84" i="9"/>
  <c r="HK85" i="9"/>
  <c r="HK86" i="9"/>
  <c r="HK87" i="9"/>
  <c r="HK88" i="9"/>
  <c r="HK89" i="9"/>
  <c r="HK90" i="9"/>
  <c r="HK91" i="9"/>
  <c r="HK92" i="9"/>
  <c r="HK93" i="9"/>
  <c r="HK94" i="9"/>
  <c r="HK95" i="9"/>
  <c r="HK96" i="9"/>
  <c r="HK97" i="9"/>
  <c r="HK98" i="9"/>
  <c r="HK99" i="9"/>
  <c r="HK100" i="9"/>
  <c r="HK101" i="9"/>
  <c r="HK102" i="9"/>
  <c r="HK103" i="9"/>
  <c r="HK104" i="9"/>
  <c r="HK105" i="9"/>
  <c r="HK106" i="9"/>
  <c r="HK107" i="9"/>
  <c r="HK108" i="9"/>
  <c r="HK109" i="9"/>
  <c r="HK110" i="9"/>
  <c r="HK111" i="9"/>
  <c r="HK112" i="9"/>
  <c r="HK113" i="9"/>
  <c r="HK114" i="9"/>
  <c r="HK115" i="9"/>
  <c r="HK116" i="9"/>
  <c r="HK117" i="9"/>
  <c r="HK118" i="9"/>
  <c r="HK119" i="9"/>
  <c r="HK120" i="9"/>
  <c r="HK121" i="9"/>
  <c r="HK122" i="9"/>
  <c r="HK123" i="9"/>
  <c r="HK124" i="9"/>
  <c r="HK125" i="9"/>
  <c r="HK126" i="9"/>
  <c r="HK127" i="9"/>
  <c r="HK128" i="9"/>
  <c r="HK129" i="9"/>
  <c r="HK5" i="9"/>
  <c r="HG7" i="9"/>
  <c r="HG8" i="9"/>
  <c r="HG9" i="9"/>
  <c r="HG10" i="9"/>
  <c r="HG11" i="9"/>
  <c r="HG12" i="9"/>
  <c r="HG13" i="9"/>
  <c r="HG14" i="9"/>
  <c r="HG15" i="9"/>
  <c r="HG16" i="9"/>
  <c r="HG17" i="9"/>
  <c r="HG18" i="9"/>
  <c r="HG19" i="9"/>
  <c r="HG20" i="9"/>
  <c r="HG21" i="9"/>
  <c r="HG22" i="9"/>
  <c r="HG23" i="9"/>
  <c r="HG24" i="9"/>
  <c r="HG25" i="9"/>
  <c r="HG26" i="9"/>
  <c r="HG27" i="9"/>
  <c r="HG28" i="9"/>
  <c r="HG29" i="9"/>
  <c r="HG30" i="9"/>
  <c r="HG31" i="9"/>
  <c r="HG32" i="9"/>
  <c r="HG33" i="9"/>
  <c r="HG34" i="9"/>
  <c r="HG35" i="9"/>
  <c r="HG36" i="9"/>
  <c r="HG37" i="9"/>
  <c r="HG38" i="9"/>
  <c r="HG39" i="9"/>
  <c r="HG40" i="9"/>
  <c r="HG41" i="9"/>
  <c r="HG42" i="9"/>
  <c r="HG43" i="9"/>
  <c r="HG44" i="9"/>
  <c r="HG45" i="9"/>
  <c r="HG46" i="9"/>
  <c r="HG47" i="9"/>
  <c r="HG48" i="9"/>
  <c r="HG49" i="9"/>
  <c r="HG50" i="9"/>
  <c r="HG51" i="9"/>
  <c r="HG52" i="9"/>
  <c r="HG53" i="9"/>
  <c r="HG54" i="9"/>
  <c r="HG55" i="9"/>
  <c r="HG56" i="9"/>
  <c r="HG57" i="9"/>
  <c r="HG58" i="9"/>
  <c r="HG59" i="9"/>
  <c r="HG60" i="9"/>
  <c r="HG61" i="9"/>
  <c r="HG62" i="9"/>
  <c r="HG63" i="9"/>
  <c r="HG64" i="9"/>
  <c r="HG65" i="9"/>
  <c r="HG66" i="9"/>
  <c r="HG67" i="9"/>
  <c r="HG68" i="9"/>
  <c r="HG69" i="9"/>
  <c r="HG70" i="9"/>
  <c r="HG71" i="9"/>
  <c r="HG72" i="9"/>
  <c r="HG73" i="9"/>
  <c r="HG74" i="9"/>
  <c r="HG75" i="9"/>
  <c r="HG76" i="9"/>
  <c r="HG77" i="9"/>
  <c r="HG78" i="9"/>
  <c r="HG79" i="9"/>
  <c r="HG80" i="9"/>
  <c r="HG81" i="9"/>
  <c r="HG82" i="9"/>
  <c r="HG83" i="9"/>
  <c r="HG84" i="9"/>
  <c r="HG85" i="9"/>
  <c r="HG86" i="9"/>
  <c r="HG87" i="9"/>
  <c r="HG88" i="9"/>
  <c r="HG89" i="9"/>
  <c r="HG90" i="9"/>
  <c r="HG91" i="9"/>
  <c r="HG92" i="9"/>
  <c r="HG93" i="9"/>
  <c r="HG94" i="9"/>
  <c r="HG95" i="9"/>
  <c r="HG96" i="9"/>
  <c r="HG97" i="9"/>
  <c r="HG98" i="9"/>
  <c r="HG99" i="9"/>
  <c r="HG100" i="9"/>
  <c r="HG101" i="9"/>
  <c r="HG102" i="9"/>
  <c r="HG103" i="9"/>
  <c r="HG104" i="9"/>
  <c r="HG105" i="9"/>
  <c r="HG106" i="9"/>
  <c r="HG107" i="9"/>
  <c r="HG108" i="9"/>
  <c r="HG109" i="9"/>
  <c r="HG110" i="9"/>
  <c r="HG111" i="9"/>
  <c r="HG112" i="9"/>
  <c r="HG113" i="9"/>
  <c r="HG114" i="9"/>
  <c r="HG115" i="9"/>
  <c r="HG116" i="9"/>
  <c r="HG117" i="9"/>
  <c r="HG118" i="9"/>
  <c r="HG119" i="9"/>
  <c r="HG120" i="9"/>
  <c r="HG121" i="9"/>
  <c r="HG122" i="9"/>
  <c r="HG123" i="9"/>
  <c r="HG124" i="9"/>
  <c r="HG125" i="9"/>
  <c r="HG126" i="9"/>
  <c r="HG127" i="9"/>
  <c r="HG128" i="9"/>
  <c r="HG129" i="9"/>
  <c r="HG130" i="9"/>
  <c r="HG131" i="9"/>
  <c r="HG132" i="9"/>
  <c r="HG133" i="9"/>
  <c r="HG134" i="9"/>
  <c r="HG135" i="9"/>
  <c r="HG136" i="9"/>
  <c r="HG137" i="9"/>
  <c r="HG6" i="9"/>
  <c r="HE6" i="9"/>
  <c r="HE7" i="9"/>
  <c r="HE8" i="9"/>
  <c r="HE9" i="9"/>
  <c r="HE10" i="9"/>
  <c r="HE11" i="9"/>
  <c r="HE12" i="9"/>
  <c r="HE13" i="9"/>
  <c r="HE14" i="9"/>
  <c r="HE15" i="9"/>
  <c r="HE16" i="9"/>
  <c r="HE17" i="9"/>
  <c r="HE18" i="9"/>
  <c r="HE19" i="9"/>
  <c r="HE20" i="9"/>
  <c r="HE21" i="9"/>
  <c r="HE22" i="9"/>
  <c r="HE23" i="9"/>
  <c r="HE24" i="9"/>
  <c r="HE25" i="9"/>
  <c r="HE26" i="9"/>
  <c r="HE27" i="9"/>
  <c r="HE28" i="9"/>
  <c r="HE29" i="9"/>
  <c r="HE30" i="9"/>
  <c r="HE31" i="9"/>
  <c r="HE32" i="9"/>
  <c r="HE33" i="9"/>
  <c r="HE34" i="9"/>
  <c r="HE35" i="9"/>
  <c r="HE36" i="9"/>
  <c r="HE37" i="9"/>
  <c r="HE38" i="9"/>
  <c r="HE39" i="9"/>
  <c r="HE40" i="9"/>
  <c r="HE41" i="9"/>
  <c r="HE42" i="9"/>
  <c r="HE43" i="9"/>
  <c r="HE44" i="9"/>
  <c r="HE45" i="9"/>
  <c r="HE46" i="9"/>
  <c r="HE47" i="9"/>
  <c r="HE48" i="9"/>
  <c r="HE49" i="9"/>
  <c r="HE50" i="9"/>
  <c r="HE51" i="9"/>
  <c r="HE52" i="9"/>
  <c r="HE53" i="9"/>
  <c r="HE54" i="9"/>
  <c r="HE55" i="9"/>
  <c r="HE56" i="9"/>
  <c r="HE57" i="9"/>
  <c r="HE58" i="9"/>
  <c r="HE59" i="9"/>
  <c r="HE60" i="9"/>
  <c r="HE61" i="9"/>
  <c r="HE62" i="9"/>
  <c r="HE63" i="9"/>
  <c r="HE64" i="9"/>
  <c r="HE65" i="9"/>
  <c r="HE66" i="9"/>
  <c r="HE67" i="9"/>
  <c r="HE68" i="9"/>
  <c r="HE69" i="9"/>
  <c r="HE70" i="9"/>
  <c r="HE71" i="9"/>
  <c r="HE72" i="9"/>
  <c r="HE73" i="9"/>
  <c r="HE74" i="9"/>
  <c r="HE75" i="9"/>
  <c r="HE76" i="9"/>
  <c r="HE77" i="9"/>
  <c r="HE78" i="9"/>
  <c r="HE79" i="9"/>
  <c r="HE80" i="9"/>
  <c r="HE81" i="9"/>
  <c r="HE82" i="9"/>
  <c r="HE83" i="9"/>
  <c r="HE84" i="9"/>
  <c r="HE85" i="9"/>
  <c r="HE86" i="9"/>
  <c r="HE87" i="9"/>
  <c r="HE88" i="9"/>
  <c r="HE89" i="9"/>
  <c r="HE90" i="9"/>
  <c r="HE91" i="9"/>
  <c r="HE92" i="9"/>
  <c r="HE93" i="9"/>
  <c r="HE94" i="9"/>
  <c r="HE95" i="9"/>
  <c r="HE96" i="9"/>
  <c r="HE97" i="9"/>
  <c r="HE98" i="9"/>
  <c r="HE99" i="9"/>
  <c r="HE100" i="9"/>
  <c r="HE101" i="9"/>
  <c r="HE102" i="9"/>
  <c r="HE103" i="9"/>
  <c r="HE104" i="9"/>
  <c r="HE105" i="9"/>
  <c r="HE106" i="9"/>
  <c r="HE107" i="9"/>
  <c r="HE108" i="9"/>
  <c r="HE109" i="9"/>
  <c r="HE110" i="9"/>
  <c r="HE111" i="9"/>
  <c r="HE112" i="9"/>
  <c r="HE113" i="9"/>
  <c r="HE114" i="9"/>
  <c r="HE115" i="9"/>
  <c r="HE116" i="9"/>
  <c r="HE117" i="9"/>
  <c r="HE118" i="9"/>
  <c r="HE119" i="9"/>
  <c r="HE120" i="9"/>
  <c r="HE121" i="9"/>
  <c r="HE122" i="9"/>
  <c r="HE123" i="9"/>
  <c r="HE124" i="9"/>
  <c r="HE125" i="9"/>
  <c r="HE126" i="9"/>
  <c r="HE127" i="9"/>
  <c r="HE128" i="9"/>
  <c r="HE129" i="9"/>
  <c r="HE130" i="9"/>
  <c r="HE131" i="9"/>
  <c r="HE132" i="9"/>
  <c r="HE133" i="9"/>
  <c r="HE134" i="9"/>
  <c r="HE135" i="9"/>
  <c r="HE136" i="9"/>
  <c r="HE137" i="9"/>
  <c r="HE5" i="9"/>
  <c r="FW7" i="9"/>
  <c r="FW8" i="9"/>
  <c r="FW9" i="9"/>
  <c r="FW10" i="9"/>
  <c r="FW11" i="9"/>
  <c r="FW12" i="9"/>
  <c r="FW13" i="9"/>
  <c r="FW14" i="9"/>
  <c r="FW15" i="9"/>
  <c r="FW16" i="9"/>
  <c r="FW17" i="9"/>
  <c r="FW18" i="9"/>
  <c r="FW19" i="9"/>
  <c r="FW20" i="9"/>
  <c r="FW21" i="9"/>
  <c r="FW22" i="9"/>
  <c r="FW23" i="9"/>
  <c r="FW24" i="9"/>
  <c r="FW25" i="9"/>
  <c r="FW26" i="9"/>
  <c r="FW27" i="9"/>
  <c r="FW28" i="9"/>
  <c r="FW29" i="9"/>
  <c r="FW30" i="9"/>
  <c r="FW31" i="9"/>
  <c r="FW32" i="9"/>
  <c r="FW33" i="9"/>
  <c r="FW34" i="9"/>
  <c r="FW35" i="9"/>
  <c r="FW36" i="9"/>
  <c r="FW37" i="9"/>
  <c r="FW38" i="9"/>
  <c r="FW39" i="9"/>
  <c r="FW40" i="9"/>
  <c r="FW41" i="9"/>
  <c r="FW42" i="9"/>
  <c r="FW43" i="9"/>
  <c r="FW44" i="9"/>
  <c r="FW45" i="9"/>
  <c r="FW46" i="9"/>
  <c r="FW47" i="9"/>
  <c r="FW48" i="9"/>
  <c r="FW49" i="9"/>
  <c r="FW50" i="9"/>
  <c r="FW51" i="9"/>
  <c r="FW52" i="9"/>
  <c r="FW53" i="9"/>
  <c r="FW54" i="9"/>
  <c r="FW55" i="9"/>
  <c r="FW56" i="9"/>
  <c r="FW57" i="9"/>
  <c r="FW58" i="9"/>
  <c r="FW59" i="9"/>
  <c r="FW60" i="9"/>
  <c r="FW61" i="9"/>
  <c r="FW62" i="9"/>
  <c r="FW63" i="9"/>
  <c r="FW64" i="9"/>
  <c r="FW65" i="9"/>
  <c r="FW66" i="9"/>
  <c r="FW67" i="9"/>
  <c r="FW68" i="9"/>
  <c r="FW69" i="9"/>
  <c r="FW70" i="9"/>
  <c r="FW71" i="9"/>
  <c r="FW72" i="9"/>
  <c r="FW73" i="9"/>
  <c r="FW74" i="9"/>
  <c r="FW6" i="9"/>
  <c r="FU6" i="9"/>
  <c r="FU7" i="9"/>
  <c r="FU8" i="9"/>
  <c r="FU9" i="9"/>
  <c r="FU10" i="9"/>
  <c r="FU11" i="9"/>
  <c r="FU12" i="9"/>
  <c r="FU13" i="9"/>
  <c r="FU14" i="9"/>
  <c r="FU15" i="9"/>
  <c r="FU16" i="9"/>
  <c r="FU17" i="9"/>
  <c r="FU18" i="9"/>
  <c r="FU19" i="9"/>
  <c r="FU20" i="9"/>
  <c r="FU21" i="9"/>
  <c r="FU22" i="9"/>
  <c r="FU23" i="9"/>
  <c r="FU24" i="9"/>
  <c r="FU25" i="9"/>
  <c r="FU26" i="9"/>
  <c r="FU27" i="9"/>
  <c r="FU28" i="9"/>
  <c r="FU29" i="9"/>
  <c r="FU30" i="9"/>
  <c r="FU31" i="9"/>
  <c r="FU32" i="9"/>
  <c r="FU33" i="9"/>
  <c r="FU34" i="9"/>
  <c r="FU35" i="9"/>
  <c r="FU36" i="9"/>
  <c r="FU37" i="9"/>
  <c r="FU38" i="9"/>
  <c r="FU39" i="9"/>
  <c r="FU40" i="9"/>
  <c r="FU41" i="9"/>
  <c r="FU42" i="9"/>
  <c r="FU43" i="9"/>
  <c r="FU44" i="9"/>
  <c r="FU45" i="9"/>
  <c r="FU46" i="9"/>
  <c r="FU47" i="9"/>
  <c r="FU48" i="9"/>
  <c r="FU49" i="9"/>
  <c r="FU50" i="9"/>
  <c r="FU51" i="9"/>
  <c r="FU52" i="9"/>
  <c r="FU53" i="9"/>
  <c r="FU54" i="9"/>
  <c r="FU55" i="9"/>
  <c r="FU56" i="9"/>
  <c r="FU57" i="9"/>
  <c r="FU58" i="9"/>
  <c r="FU59" i="9"/>
  <c r="FU60" i="9"/>
  <c r="FU61" i="9"/>
  <c r="FU62" i="9"/>
  <c r="FU63" i="9"/>
  <c r="FU64" i="9"/>
  <c r="FU65" i="9"/>
  <c r="FU66" i="9"/>
  <c r="FU67" i="9"/>
  <c r="FU68" i="9"/>
  <c r="FU69" i="9"/>
  <c r="FU70" i="9"/>
  <c r="FU71" i="9"/>
  <c r="FU72" i="9"/>
  <c r="FU73" i="9"/>
  <c r="FU74" i="9"/>
  <c r="FU5" i="9"/>
  <c r="EM7" i="9"/>
  <c r="EM8" i="9"/>
  <c r="EM9" i="9"/>
  <c r="EM10" i="9"/>
  <c r="EM11" i="9"/>
  <c r="EM12" i="9"/>
  <c r="EM13" i="9"/>
  <c r="EM14" i="9"/>
  <c r="EM15" i="9"/>
  <c r="EM16" i="9"/>
  <c r="EM17" i="9"/>
  <c r="EM18" i="9"/>
  <c r="EM19" i="9"/>
  <c r="EM20" i="9"/>
  <c r="EM21" i="9"/>
  <c r="EM22" i="9"/>
  <c r="EM23" i="9"/>
  <c r="EM24" i="9"/>
  <c r="EM25" i="9"/>
  <c r="EM26" i="9"/>
  <c r="EM27" i="9"/>
  <c r="EM28" i="9"/>
  <c r="EM29" i="9"/>
  <c r="EM30" i="9"/>
  <c r="EM31" i="9"/>
  <c r="EM32" i="9"/>
  <c r="EM33" i="9"/>
  <c r="EM34" i="9"/>
  <c r="EM35" i="9"/>
  <c r="EM36" i="9"/>
  <c r="EM37" i="9"/>
  <c r="EM38" i="9"/>
  <c r="EM39" i="9"/>
  <c r="EM40" i="9"/>
  <c r="EM41" i="9"/>
  <c r="EM42" i="9"/>
  <c r="EM43" i="9"/>
  <c r="EM44" i="9"/>
  <c r="EM45" i="9"/>
  <c r="EM46" i="9"/>
  <c r="EM47" i="9"/>
  <c r="EM48" i="9"/>
  <c r="EM49" i="9"/>
  <c r="EM50" i="9"/>
  <c r="EM51" i="9"/>
  <c r="EM52" i="9"/>
  <c r="EM53" i="9"/>
  <c r="EM54" i="9"/>
  <c r="EM55" i="9"/>
  <c r="EM56" i="9"/>
  <c r="EM57" i="9"/>
  <c r="EM58" i="9"/>
  <c r="EM59" i="9"/>
  <c r="EM60" i="9"/>
  <c r="EM61" i="9"/>
  <c r="EM62" i="9"/>
  <c r="EM63" i="9"/>
  <c r="EM64" i="9"/>
  <c r="EM65" i="9"/>
  <c r="EM66" i="9"/>
  <c r="EM67" i="9"/>
  <c r="EM68" i="9"/>
  <c r="EM69" i="9"/>
  <c r="EM70" i="9"/>
  <c r="EM71" i="9"/>
  <c r="EM72" i="9"/>
  <c r="EM73" i="9"/>
  <c r="EM74" i="9"/>
  <c r="EM75" i="9"/>
  <c r="EM76" i="9"/>
  <c r="EM77" i="9"/>
  <c r="EM78" i="9"/>
  <c r="EM79" i="9"/>
  <c r="EM80" i="9"/>
  <c r="EM81" i="9"/>
  <c r="EM82" i="9"/>
  <c r="EM83" i="9"/>
  <c r="EM84" i="9"/>
  <c r="EM85" i="9"/>
  <c r="EM86" i="9"/>
  <c r="EM87" i="9"/>
  <c r="EM88" i="9"/>
  <c r="EM89" i="9"/>
  <c r="EM90" i="9"/>
  <c r="EM91" i="9"/>
  <c r="EM92" i="9"/>
  <c r="EM93" i="9"/>
  <c r="EM94" i="9"/>
  <c r="EM95" i="9"/>
  <c r="EM96" i="9"/>
  <c r="EM97" i="9"/>
  <c r="EM98" i="9"/>
  <c r="EM99" i="9"/>
  <c r="EM100" i="9"/>
  <c r="EM101" i="9"/>
  <c r="EM102" i="9"/>
  <c r="EM103" i="9"/>
  <c r="EM104" i="9"/>
  <c r="EM105" i="9"/>
  <c r="EM106" i="9"/>
  <c r="EM107" i="9"/>
  <c r="EM108" i="9"/>
  <c r="EM109" i="9"/>
  <c r="EM110" i="9"/>
  <c r="EM111" i="9"/>
  <c r="EM112" i="9"/>
  <c r="EM113" i="9"/>
  <c r="EM114" i="9"/>
  <c r="EM115" i="9"/>
  <c r="EM116" i="9"/>
  <c r="EM117" i="9"/>
  <c r="EM118" i="9"/>
  <c r="EM119" i="9"/>
  <c r="EM120" i="9"/>
  <c r="EM121" i="9"/>
  <c r="EM122" i="9"/>
  <c r="EM123" i="9"/>
  <c r="EM124" i="9"/>
  <c r="EM125" i="9"/>
  <c r="EM126" i="9"/>
  <c r="EM127" i="9"/>
  <c r="EM128" i="9"/>
  <c r="EM129" i="9"/>
  <c r="EM130" i="9"/>
  <c r="EM131" i="9"/>
  <c r="EM132" i="9"/>
  <c r="EM133" i="9"/>
  <c r="EM134" i="9"/>
  <c r="EM135" i="9"/>
  <c r="EM136" i="9"/>
  <c r="EM137" i="9"/>
  <c r="EM138" i="9"/>
  <c r="EM139" i="9"/>
  <c r="EM140" i="9"/>
  <c r="EM141" i="9"/>
  <c r="EM142" i="9"/>
  <c r="EM143" i="9"/>
  <c r="EM144" i="9"/>
  <c r="EM145" i="9"/>
  <c r="EM146" i="9"/>
  <c r="EM147" i="9"/>
  <c r="EM148" i="9"/>
  <c r="EM149" i="9"/>
  <c r="EM150" i="9"/>
  <c r="EM151" i="9"/>
  <c r="EM152" i="9"/>
  <c r="EM153" i="9"/>
  <c r="EM154" i="9"/>
  <c r="EM155" i="9"/>
  <c r="EM156" i="9"/>
  <c r="EM157" i="9"/>
  <c r="EM158" i="9"/>
  <c r="EM159" i="9"/>
  <c r="EM160" i="9"/>
  <c r="EM161" i="9"/>
  <c r="EM162" i="9"/>
  <c r="EM163" i="9"/>
  <c r="EM164" i="9"/>
  <c r="EM165" i="9"/>
  <c r="EM166" i="9"/>
  <c r="EM167" i="9"/>
  <c r="EM6" i="9"/>
  <c r="EK6" i="9"/>
  <c r="EK7" i="9"/>
  <c r="EK8" i="9"/>
  <c r="EK9" i="9"/>
  <c r="EK10" i="9"/>
  <c r="EK11" i="9"/>
  <c r="EK12" i="9"/>
  <c r="EK13" i="9"/>
  <c r="EK14" i="9"/>
  <c r="EK15" i="9"/>
  <c r="EK16" i="9"/>
  <c r="EK17" i="9"/>
  <c r="EK18" i="9"/>
  <c r="EK19" i="9"/>
  <c r="EK20" i="9"/>
  <c r="EK21" i="9"/>
  <c r="EK22" i="9"/>
  <c r="EK23" i="9"/>
  <c r="EK24" i="9"/>
  <c r="EK25" i="9"/>
  <c r="EK26" i="9"/>
  <c r="EK27" i="9"/>
  <c r="EK28" i="9"/>
  <c r="EK29" i="9"/>
  <c r="EK30" i="9"/>
  <c r="EK31" i="9"/>
  <c r="EK32" i="9"/>
  <c r="EK33" i="9"/>
  <c r="EK34" i="9"/>
  <c r="EK35" i="9"/>
  <c r="EK36" i="9"/>
  <c r="EK37" i="9"/>
  <c r="EK38" i="9"/>
  <c r="EK39" i="9"/>
  <c r="EK40" i="9"/>
  <c r="EK41" i="9"/>
  <c r="EK42" i="9"/>
  <c r="EK43" i="9"/>
  <c r="EK44" i="9"/>
  <c r="EK45" i="9"/>
  <c r="EK46" i="9"/>
  <c r="EK47" i="9"/>
  <c r="EK48" i="9"/>
  <c r="EK49" i="9"/>
  <c r="EK50" i="9"/>
  <c r="EK51" i="9"/>
  <c r="EK52" i="9"/>
  <c r="EK53" i="9"/>
  <c r="EK54" i="9"/>
  <c r="EK55" i="9"/>
  <c r="EK56" i="9"/>
  <c r="EK57" i="9"/>
  <c r="EK58" i="9"/>
  <c r="EK59" i="9"/>
  <c r="EK60" i="9"/>
  <c r="EK61" i="9"/>
  <c r="EK62" i="9"/>
  <c r="EK63" i="9"/>
  <c r="EK64" i="9"/>
  <c r="EK65" i="9"/>
  <c r="EK66" i="9"/>
  <c r="EK67" i="9"/>
  <c r="EK68" i="9"/>
  <c r="EK69" i="9"/>
  <c r="EK70" i="9"/>
  <c r="EK71" i="9"/>
  <c r="EK72" i="9"/>
  <c r="EK73" i="9"/>
  <c r="EK74" i="9"/>
  <c r="EK75" i="9"/>
  <c r="EK76" i="9"/>
  <c r="EK77" i="9"/>
  <c r="EK78" i="9"/>
  <c r="EK79" i="9"/>
  <c r="EK80" i="9"/>
  <c r="EK81" i="9"/>
  <c r="EK82" i="9"/>
  <c r="EK83" i="9"/>
  <c r="EK84" i="9"/>
  <c r="EK85" i="9"/>
  <c r="EK86" i="9"/>
  <c r="EK87" i="9"/>
  <c r="EK88" i="9"/>
  <c r="EK89" i="9"/>
  <c r="EK90" i="9"/>
  <c r="EK91" i="9"/>
  <c r="EK92" i="9"/>
  <c r="EK93" i="9"/>
  <c r="EK94" i="9"/>
  <c r="EK95" i="9"/>
  <c r="EK96" i="9"/>
  <c r="EK97" i="9"/>
  <c r="EK98" i="9"/>
  <c r="EK99" i="9"/>
  <c r="EK100" i="9"/>
  <c r="EK101" i="9"/>
  <c r="EK102" i="9"/>
  <c r="EK103" i="9"/>
  <c r="EK104" i="9"/>
  <c r="EK105" i="9"/>
  <c r="EK106" i="9"/>
  <c r="EK107" i="9"/>
  <c r="EK108" i="9"/>
  <c r="EK109" i="9"/>
  <c r="EK110" i="9"/>
  <c r="EK111" i="9"/>
  <c r="EK112" i="9"/>
  <c r="EK113" i="9"/>
  <c r="EK114" i="9"/>
  <c r="EK115" i="9"/>
  <c r="EK116" i="9"/>
  <c r="EK117" i="9"/>
  <c r="EK118" i="9"/>
  <c r="EK119" i="9"/>
  <c r="EK120" i="9"/>
  <c r="EK121" i="9"/>
  <c r="EK122" i="9"/>
  <c r="EK123" i="9"/>
  <c r="EK124" i="9"/>
  <c r="EK125" i="9"/>
  <c r="EK126" i="9"/>
  <c r="EK127" i="9"/>
  <c r="EK128" i="9"/>
  <c r="EK129" i="9"/>
  <c r="EK130" i="9"/>
  <c r="EK131" i="9"/>
  <c r="EK132" i="9"/>
  <c r="EK133" i="9"/>
  <c r="EK134" i="9"/>
  <c r="EK135" i="9"/>
  <c r="EK136" i="9"/>
  <c r="EK137" i="9"/>
  <c r="EK138" i="9"/>
  <c r="EK139" i="9"/>
  <c r="EK140" i="9"/>
  <c r="EK141" i="9"/>
  <c r="EK142" i="9"/>
  <c r="EK143" i="9"/>
  <c r="EK144" i="9"/>
  <c r="EK145" i="9"/>
  <c r="EK146" i="9"/>
  <c r="EK147" i="9"/>
  <c r="EK148" i="9"/>
  <c r="EK149" i="9"/>
  <c r="EK150" i="9"/>
  <c r="EK151" i="9"/>
  <c r="EK152" i="9"/>
  <c r="EK153" i="9"/>
  <c r="EK154" i="9"/>
  <c r="EK155" i="9"/>
  <c r="EK156" i="9"/>
  <c r="EK157" i="9"/>
  <c r="EK158" i="9"/>
  <c r="EK159" i="9"/>
  <c r="EK160" i="9"/>
  <c r="EK161" i="9"/>
  <c r="EK162" i="9"/>
  <c r="EK163" i="9"/>
  <c r="EK164" i="9"/>
  <c r="EK165" i="9"/>
  <c r="EK166" i="9"/>
  <c r="EK167" i="9"/>
  <c r="EK5" i="9"/>
  <c r="EG7" i="9"/>
  <c r="EG8" i="9"/>
  <c r="EG9" i="9"/>
  <c r="EG10" i="9"/>
  <c r="EG11" i="9"/>
  <c r="EG6" i="9"/>
  <c r="EE6" i="9"/>
  <c r="EE7" i="9"/>
  <c r="EE8" i="9"/>
  <c r="EE9" i="9"/>
  <c r="EE10" i="9"/>
  <c r="EE11" i="9"/>
  <c r="EE5" i="9"/>
  <c r="DU6" i="9"/>
  <c r="DU7" i="9"/>
  <c r="DU8" i="9"/>
  <c r="DU9" i="9"/>
  <c r="DU10" i="9"/>
  <c r="DU11" i="9"/>
  <c r="DU12" i="9"/>
  <c r="DU13" i="9"/>
  <c r="DU14" i="9"/>
  <c r="DU15" i="9"/>
  <c r="DU16" i="9"/>
  <c r="DU17" i="9"/>
  <c r="DU18" i="9"/>
  <c r="DU19" i="9"/>
  <c r="DU20" i="9"/>
  <c r="DU21" i="9"/>
  <c r="DU22" i="9"/>
  <c r="DU23" i="9"/>
  <c r="DU24" i="9"/>
  <c r="DU25" i="9"/>
  <c r="DU26" i="9"/>
  <c r="DU27" i="9"/>
  <c r="DU28" i="9"/>
  <c r="DU29" i="9"/>
  <c r="DU30" i="9"/>
  <c r="DU31" i="9"/>
  <c r="DU32" i="9"/>
  <c r="DU33" i="9"/>
  <c r="DU34" i="9"/>
  <c r="DU35" i="9"/>
  <c r="DU36" i="9"/>
  <c r="DU37" i="9"/>
  <c r="DU38" i="9"/>
  <c r="DU39" i="9"/>
  <c r="DU40" i="9"/>
  <c r="DU41" i="9"/>
  <c r="DU42" i="9"/>
  <c r="DU43" i="9"/>
  <c r="DU44" i="9"/>
  <c r="DU45" i="9"/>
  <c r="DU46" i="9"/>
  <c r="DU47" i="9"/>
  <c r="DU48" i="9"/>
  <c r="DU49" i="9"/>
  <c r="DU50" i="9"/>
  <c r="DU51" i="9"/>
  <c r="DU52" i="9"/>
  <c r="DU5" i="9"/>
  <c r="DS6" i="9"/>
  <c r="DS7" i="9"/>
  <c r="DS8" i="9"/>
  <c r="DS9" i="9"/>
  <c r="DS10" i="9"/>
  <c r="DS11" i="9"/>
  <c r="DS12" i="9"/>
  <c r="DS13" i="9"/>
  <c r="DS14" i="9"/>
  <c r="DS15" i="9"/>
  <c r="DS16" i="9"/>
  <c r="DS17" i="9"/>
  <c r="DS18" i="9"/>
  <c r="DS19" i="9"/>
  <c r="DS20" i="9"/>
  <c r="DS21" i="9"/>
  <c r="DS22" i="9"/>
  <c r="DS23" i="9"/>
  <c r="DS24" i="9"/>
  <c r="DS25" i="9"/>
  <c r="DS26" i="9"/>
  <c r="DS27" i="9"/>
  <c r="DS28" i="9"/>
  <c r="DS29" i="9"/>
  <c r="DS30" i="9"/>
  <c r="DS31" i="9"/>
  <c r="DS32" i="9"/>
  <c r="DS33" i="9"/>
  <c r="DS34" i="9"/>
  <c r="DS35" i="9"/>
  <c r="DS36" i="9"/>
  <c r="DS37" i="9"/>
  <c r="DS38" i="9"/>
  <c r="DS39" i="9"/>
  <c r="DS40" i="9"/>
  <c r="DS41" i="9"/>
  <c r="DS42" i="9"/>
  <c r="DS43" i="9"/>
  <c r="DS44" i="9"/>
  <c r="DS45" i="9"/>
  <c r="DS46" i="9"/>
  <c r="DS47" i="9"/>
  <c r="DS48" i="9"/>
  <c r="DS49" i="9"/>
  <c r="DS50" i="9"/>
  <c r="DS51" i="9"/>
  <c r="DS52" i="9"/>
  <c r="DS5" i="9"/>
  <c r="DO7" i="9"/>
  <c r="DO8" i="9"/>
  <c r="DO9" i="9"/>
  <c r="DO10" i="9"/>
  <c r="DO11" i="9"/>
  <c r="DO12" i="9"/>
  <c r="DO13" i="9"/>
  <c r="DO14" i="9"/>
  <c r="DO15" i="9"/>
  <c r="DO16" i="9"/>
  <c r="DO17" i="9"/>
  <c r="DO18" i="9"/>
  <c r="DO19" i="9"/>
  <c r="DO20" i="9"/>
  <c r="DO21" i="9"/>
  <c r="DO22" i="9"/>
  <c r="DO23" i="9"/>
  <c r="DO6" i="9"/>
  <c r="DM6" i="9"/>
  <c r="DM7" i="9"/>
  <c r="DM8" i="9"/>
  <c r="DM9" i="9"/>
  <c r="DM10" i="9"/>
  <c r="DM11" i="9"/>
  <c r="DM12" i="9"/>
  <c r="DM13" i="9"/>
  <c r="DM14" i="9"/>
  <c r="DM15" i="9"/>
  <c r="DM16" i="9"/>
  <c r="DM17" i="9"/>
  <c r="DM18" i="9"/>
  <c r="DM19" i="9"/>
  <c r="DM20" i="9"/>
  <c r="DM21" i="9"/>
  <c r="DM22" i="9"/>
  <c r="DM23" i="9"/>
  <c r="DM5" i="9"/>
  <c r="DI7" i="9"/>
  <c r="DI8" i="9"/>
  <c r="DI9" i="9"/>
  <c r="DI10" i="9"/>
  <c r="DI11" i="9"/>
  <c r="DI12" i="9"/>
  <c r="DI13" i="9"/>
  <c r="DI14" i="9"/>
  <c r="DI15" i="9"/>
  <c r="DI16" i="9"/>
  <c r="DI17" i="9"/>
  <c r="DI18" i="9"/>
  <c r="DI19" i="9"/>
  <c r="DI20" i="9"/>
  <c r="DI21" i="9"/>
  <c r="DI22" i="9"/>
  <c r="DI23" i="9"/>
  <c r="DI24" i="9"/>
  <c r="DI25" i="9"/>
  <c r="DI26" i="9"/>
  <c r="DI27" i="9"/>
  <c r="DI28" i="9"/>
  <c r="DI29" i="9"/>
  <c r="DI30" i="9"/>
  <c r="DI31" i="9"/>
  <c r="DI32" i="9"/>
  <c r="DI33" i="9"/>
  <c r="DI34" i="9"/>
  <c r="DI35" i="9"/>
  <c r="DI36" i="9"/>
  <c r="DI37" i="9"/>
  <c r="DI38" i="9"/>
  <c r="DI39" i="9"/>
  <c r="DI40" i="9"/>
  <c r="DI41" i="9"/>
  <c r="DI42" i="9"/>
  <c r="DI43" i="9"/>
  <c r="DI44" i="9"/>
  <c r="DI45" i="9"/>
  <c r="DI46" i="9"/>
  <c r="DI47" i="9"/>
  <c r="DI48" i="9"/>
  <c r="DI49" i="9"/>
  <c r="DI50" i="9"/>
  <c r="DI51" i="9"/>
  <c r="DI52" i="9"/>
  <c r="DI53" i="9"/>
  <c r="DI54" i="9"/>
  <c r="DI55" i="9"/>
  <c r="DI56" i="9"/>
  <c r="DI57" i="9"/>
  <c r="DI58" i="9"/>
  <c r="DI59" i="9"/>
  <c r="DI60" i="9"/>
  <c r="DI61" i="9"/>
  <c r="DI62" i="9"/>
  <c r="DI63" i="9"/>
  <c r="DI64" i="9"/>
  <c r="DI65" i="9"/>
  <c r="DI66" i="9"/>
  <c r="DI67" i="9"/>
  <c r="DI68" i="9"/>
  <c r="DI69" i="9"/>
  <c r="DI70" i="9"/>
  <c r="DI71" i="9"/>
  <c r="DI72" i="9"/>
  <c r="DI6" i="9"/>
  <c r="DG6" i="9"/>
  <c r="DG7" i="9"/>
  <c r="DG8" i="9"/>
  <c r="DG9" i="9"/>
  <c r="DG10" i="9"/>
  <c r="DG11" i="9"/>
  <c r="DG12" i="9"/>
  <c r="DG13" i="9"/>
  <c r="DG14" i="9"/>
  <c r="DG15" i="9"/>
  <c r="DG16" i="9"/>
  <c r="DG17" i="9"/>
  <c r="DG18" i="9"/>
  <c r="DG19" i="9"/>
  <c r="DG20" i="9"/>
  <c r="DG21" i="9"/>
  <c r="DG22" i="9"/>
  <c r="DG23" i="9"/>
  <c r="DG24" i="9"/>
  <c r="DG25" i="9"/>
  <c r="DG26" i="9"/>
  <c r="DG27" i="9"/>
  <c r="DG28" i="9"/>
  <c r="DG29" i="9"/>
  <c r="DG30" i="9"/>
  <c r="DG31" i="9"/>
  <c r="DG32" i="9"/>
  <c r="DG33" i="9"/>
  <c r="DG34" i="9"/>
  <c r="DG35" i="9"/>
  <c r="DG36" i="9"/>
  <c r="DG37" i="9"/>
  <c r="DG38" i="9"/>
  <c r="DG39" i="9"/>
  <c r="DG40" i="9"/>
  <c r="DG41" i="9"/>
  <c r="DG42" i="9"/>
  <c r="DG43" i="9"/>
  <c r="DG44" i="9"/>
  <c r="DG45" i="9"/>
  <c r="DG46" i="9"/>
  <c r="DG47" i="9"/>
  <c r="DG48" i="9"/>
  <c r="DG49" i="9"/>
  <c r="DG50" i="9"/>
  <c r="DG51" i="9"/>
  <c r="DG52" i="9"/>
  <c r="DG53" i="9"/>
  <c r="DG54" i="9"/>
  <c r="DG55" i="9"/>
  <c r="DG56" i="9"/>
  <c r="DG57" i="9"/>
  <c r="DG58" i="9"/>
  <c r="DG59" i="9"/>
  <c r="DG60" i="9"/>
  <c r="DG61" i="9"/>
  <c r="DG62" i="9"/>
  <c r="DG63" i="9"/>
  <c r="DG64" i="9"/>
  <c r="DG65" i="9"/>
  <c r="DG66" i="9"/>
  <c r="DG67" i="9"/>
  <c r="DG68" i="9"/>
  <c r="DG69" i="9"/>
  <c r="DG70" i="9"/>
  <c r="DG71" i="9"/>
  <c r="DG72" i="9"/>
  <c r="DG5" i="9"/>
  <c r="DC7" i="9"/>
  <c r="DC8" i="9"/>
  <c r="DC9" i="9"/>
  <c r="DC10" i="9"/>
  <c r="DC11" i="9"/>
  <c r="DC12" i="9"/>
  <c r="DC13" i="9"/>
  <c r="DC14" i="9"/>
  <c r="DC15" i="9"/>
  <c r="DC16" i="9"/>
  <c r="DC17" i="9"/>
  <c r="DC18" i="9"/>
  <c r="DC19" i="9"/>
  <c r="DC20" i="9"/>
  <c r="DC21" i="9"/>
  <c r="DC22" i="9"/>
  <c r="DC23" i="9"/>
  <c r="DC24" i="9"/>
  <c r="DC25" i="9"/>
  <c r="DC26" i="9"/>
  <c r="DC27" i="9"/>
  <c r="DC28" i="9"/>
  <c r="DC29" i="9"/>
  <c r="DC30" i="9"/>
  <c r="DC31" i="9"/>
  <c r="DC32" i="9"/>
  <c r="DC33" i="9"/>
  <c r="DC34" i="9"/>
  <c r="DC35" i="9"/>
  <c r="DC36" i="9"/>
  <c r="DC37" i="9"/>
  <c r="DC38" i="9"/>
  <c r="DC39" i="9"/>
  <c r="DC40" i="9"/>
  <c r="DC41" i="9"/>
  <c r="DC42" i="9"/>
  <c r="DC43" i="9"/>
  <c r="DC44" i="9"/>
  <c r="DC45" i="9"/>
  <c r="DC46" i="9"/>
  <c r="DC47" i="9"/>
  <c r="DC48" i="9"/>
  <c r="DC49" i="9"/>
  <c r="DC50" i="9"/>
  <c r="DC51" i="9"/>
  <c r="DC52" i="9"/>
  <c r="DC53" i="9"/>
  <c r="DC54" i="9"/>
  <c r="DC55" i="9"/>
  <c r="DC56" i="9"/>
  <c r="DC6" i="9"/>
  <c r="DA6" i="9"/>
  <c r="DA7" i="9"/>
  <c r="DA8" i="9"/>
  <c r="DA9" i="9"/>
  <c r="DA10" i="9"/>
  <c r="DA11" i="9"/>
  <c r="DA12" i="9"/>
  <c r="DA13" i="9"/>
  <c r="DA14" i="9"/>
  <c r="DA15" i="9"/>
  <c r="DA16" i="9"/>
  <c r="DA17" i="9"/>
  <c r="DA18" i="9"/>
  <c r="DA19" i="9"/>
  <c r="DA20" i="9"/>
  <c r="DA21" i="9"/>
  <c r="DA22" i="9"/>
  <c r="DA23" i="9"/>
  <c r="DA24" i="9"/>
  <c r="DA25" i="9"/>
  <c r="DA26" i="9"/>
  <c r="DA27" i="9"/>
  <c r="DA28" i="9"/>
  <c r="DA29" i="9"/>
  <c r="DA30" i="9"/>
  <c r="DA31" i="9"/>
  <c r="DA32" i="9"/>
  <c r="DA33" i="9"/>
  <c r="DA34" i="9"/>
  <c r="DA35" i="9"/>
  <c r="DA36" i="9"/>
  <c r="DA37" i="9"/>
  <c r="DA38" i="9"/>
  <c r="DA39" i="9"/>
  <c r="DA40" i="9"/>
  <c r="DA41" i="9"/>
  <c r="DA42" i="9"/>
  <c r="DA43" i="9"/>
  <c r="DA44" i="9"/>
  <c r="DA45" i="9"/>
  <c r="DA46" i="9"/>
  <c r="DA47" i="9"/>
  <c r="DA48" i="9"/>
  <c r="DA49" i="9"/>
  <c r="DA50" i="9"/>
  <c r="DA51" i="9"/>
  <c r="DA52" i="9"/>
  <c r="DA53" i="9"/>
  <c r="DA54" i="9"/>
  <c r="DA55" i="9"/>
  <c r="DA56" i="9"/>
  <c r="DA5" i="9"/>
  <c r="CW7" i="9"/>
  <c r="CW8" i="9"/>
  <c r="CW9" i="9"/>
  <c r="CW10" i="9"/>
  <c r="CW11" i="9"/>
  <c r="CW12" i="9"/>
  <c r="CW13" i="9"/>
  <c r="CW14" i="9"/>
  <c r="CW6" i="9"/>
  <c r="CQ7" i="9"/>
  <c r="CQ8" i="9"/>
  <c r="CQ9" i="9"/>
  <c r="CQ10" i="9"/>
  <c r="CQ11" i="9"/>
  <c r="CQ12" i="9"/>
  <c r="CQ13" i="9"/>
  <c r="CQ14" i="9"/>
  <c r="CQ15" i="9"/>
  <c r="CQ16" i="9"/>
  <c r="CQ17" i="9"/>
  <c r="CQ18" i="9"/>
  <c r="CQ19" i="9"/>
  <c r="CQ20" i="9"/>
  <c r="CQ21" i="9"/>
  <c r="CQ22" i="9"/>
  <c r="CQ23" i="9"/>
  <c r="CQ24" i="9"/>
  <c r="CQ25" i="9"/>
  <c r="CQ26" i="9"/>
  <c r="CQ27" i="9"/>
  <c r="CQ28" i="9"/>
  <c r="CQ29" i="9"/>
  <c r="CQ30" i="9"/>
  <c r="CQ31" i="9"/>
  <c r="CQ32" i="9"/>
  <c r="CQ33" i="9"/>
  <c r="CQ34" i="9"/>
  <c r="CQ35" i="9"/>
  <c r="CQ36" i="9"/>
  <c r="CQ37" i="9"/>
  <c r="CQ38" i="9"/>
  <c r="CQ39" i="9"/>
  <c r="CQ40" i="9"/>
  <c r="CQ41" i="9"/>
  <c r="CQ42" i="9"/>
  <c r="CQ43" i="9"/>
  <c r="CQ44" i="9"/>
  <c r="CQ6" i="9"/>
  <c r="CU6" i="9"/>
  <c r="CU7" i="9"/>
  <c r="CU8" i="9"/>
  <c r="CU9" i="9"/>
  <c r="CU10" i="9"/>
  <c r="CU11" i="9"/>
  <c r="CU12" i="9"/>
  <c r="CU13" i="9"/>
  <c r="CU14" i="9"/>
  <c r="CU5" i="9"/>
  <c r="CO6" i="9"/>
  <c r="CO7" i="9"/>
  <c r="CO8" i="9"/>
  <c r="CO9" i="9"/>
  <c r="CO10" i="9"/>
  <c r="CO11" i="9"/>
  <c r="CO12" i="9"/>
  <c r="CO13" i="9"/>
  <c r="CO14" i="9"/>
  <c r="CO15" i="9"/>
  <c r="CO16" i="9"/>
  <c r="CO17" i="9"/>
  <c r="CO18" i="9"/>
  <c r="CO19" i="9"/>
  <c r="CO20" i="9"/>
  <c r="CO21" i="9"/>
  <c r="CO22" i="9"/>
  <c r="CO23" i="9"/>
  <c r="CO24" i="9"/>
  <c r="CO25" i="9"/>
  <c r="CO26" i="9"/>
  <c r="CO27" i="9"/>
  <c r="CO28" i="9"/>
  <c r="CO29" i="9"/>
  <c r="CO30" i="9"/>
  <c r="CO31" i="9"/>
  <c r="CO32" i="9"/>
  <c r="CO33" i="9"/>
  <c r="CO34" i="9"/>
  <c r="CO35" i="9"/>
  <c r="CO36" i="9"/>
  <c r="CO37" i="9"/>
  <c r="CO38" i="9"/>
  <c r="CO39" i="9"/>
  <c r="CO40" i="9"/>
  <c r="CO41" i="9"/>
  <c r="CO42" i="9"/>
  <c r="CO43" i="9"/>
  <c r="CO44" i="9"/>
  <c r="CO5" i="9"/>
  <c r="CK7" i="9"/>
  <c r="CK6" i="9"/>
  <c r="CI6" i="9"/>
  <c r="CI7" i="9"/>
  <c r="CI5" i="9"/>
  <c r="CE7" i="9"/>
  <c r="CE8" i="9"/>
  <c r="CE9" i="9"/>
  <c r="CE10" i="9"/>
  <c r="CE11" i="9"/>
  <c r="CE12" i="9"/>
  <c r="CE13" i="9"/>
  <c r="CE14" i="9"/>
  <c r="CE15" i="9"/>
  <c r="CE16" i="9"/>
  <c r="CE17" i="9"/>
  <c r="CE18" i="9"/>
  <c r="CE19" i="9"/>
  <c r="CE6" i="9"/>
  <c r="CC6" i="9"/>
  <c r="CC7" i="9"/>
  <c r="CC8" i="9"/>
  <c r="CC9" i="9"/>
  <c r="CC10" i="9"/>
  <c r="CC11" i="9"/>
  <c r="CC12" i="9"/>
  <c r="CC13" i="9"/>
  <c r="CC14" i="9"/>
  <c r="CC15" i="9"/>
  <c r="CC16" i="9"/>
  <c r="CC17" i="9"/>
  <c r="CC18" i="9"/>
  <c r="CC19" i="9"/>
  <c r="CC5" i="9"/>
  <c r="BY7" i="9"/>
  <c r="BY8" i="9"/>
  <c r="BY9" i="9"/>
  <c r="BY10" i="9"/>
  <c r="BY11" i="9"/>
  <c r="BY12" i="9"/>
  <c r="BY6" i="9"/>
  <c r="BW6" i="9"/>
  <c r="BW7" i="9"/>
  <c r="BW8" i="9"/>
  <c r="BW9" i="9"/>
  <c r="BW10" i="9"/>
  <c r="BW11" i="9"/>
  <c r="BW12" i="9"/>
  <c r="BW5" i="9"/>
  <c r="LH4" i="9" l="1"/>
  <c r="LB4" i="9"/>
  <c r="KV4" i="9"/>
  <c r="KP4" i="9"/>
  <c r="KJ4" i="9"/>
  <c r="KD4" i="9"/>
  <c r="JX4" i="9"/>
  <c r="JR4" i="9"/>
  <c r="JL4" i="9"/>
  <c r="JF4" i="9"/>
  <c r="IZ4" i="9"/>
  <c r="IT4" i="9"/>
  <c r="IN4" i="9"/>
  <c r="IH4" i="9"/>
  <c r="IB4" i="9"/>
  <c r="HV4" i="9"/>
  <c r="HP4" i="9"/>
  <c r="HJ4" i="9"/>
  <c r="HD4" i="9"/>
  <c r="GX4" i="9"/>
  <c r="GR4" i="9"/>
  <c r="GL4" i="9"/>
  <c r="GF4" i="9"/>
  <c r="FZ4" i="9"/>
  <c r="FT4" i="9"/>
  <c r="FN4" i="9"/>
  <c r="FH4" i="9"/>
  <c r="FB4" i="9"/>
  <c r="EV4" i="9"/>
  <c r="EP4" i="9"/>
  <c r="EJ4" i="9"/>
  <c r="ED4" i="9"/>
  <c r="DX4" i="9"/>
  <c r="DR4" i="9"/>
  <c r="DL4" i="9"/>
  <c r="DF4" i="9"/>
  <c r="CZ4" i="9"/>
  <c r="CT4" i="9"/>
  <c r="CN4" i="9"/>
  <c r="CH4" i="9"/>
  <c r="CB4" i="9"/>
  <c r="BV4" i="9"/>
  <c r="DC30" i="10" l="1"/>
  <c r="KM7" i="10"/>
  <c r="KM8" i="10"/>
  <c r="KM9" i="10"/>
  <c r="KM10" i="10"/>
  <c r="KM11" i="10"/>
  <c r="KM12" i="10"/>
  <c r="KM6" i="10"/>
  <c r="KK6" i="10"/>
  <c r="KK7" i="10"/>
  <c r="KK8" i="10"/>
  <c r="KK9" i="10"/>
  <c r="KK10" i="10"/>
  <c r="KK11" i="10"/>
  <c r="KK12" i="10"/>
  <c r="KK5" i="10"/>
  <c r="JO6" i="10"/>
  <c r="JM6" i="10"/>
  <c r="JM5" i="10"/>
  <c r="IW7" i="10"/>
  <c r="IW8" i="10"/>
  <c r="IW9" i="10"/>
  <c r="IW10" i="10"/>
  <c r="IW11" i="10"/>
  <c r="IW12" i="10"/>
  <c r="IW13" i="10"/>
  <c r="IW14" i="10"/>
  <c r="IW15" i="10"/>
  <c r="IW16" i="10"/>
  <c r="IW17" i="10"/>
  <c r="IW18" i="10"/>
  <c r="IW19" i="10"/>
  <c r="IW20" i="10"/>
  <c r="IW21" i="10"/>
  <c r="IW22" i="10"/>
  <c r="IW23" i="10"/>
  <c r="IW24" i="10"/>
  <c r="IW25" i="10"/>
  <c r="IW6" i="10"/>
  <c r="IU6" i="10"/>
  <c r="IU7" i="10"/>
  <c r="IU8" i="10"/>
  <c r="IU9" i="10"/>
  <c r="IU10" i="10"/>
  <c r="IU11" i="10"/>
  <c r="IU12" i="10"/>
  <c r="IU13" i="10"/>
  <c r="IU14" i="10"/>
  <c r="IU15" i="10"/>
  <c r="IU16" i="10"/>
  <c r="IU17" i="10"/>
  <c r="IU18" i="10"/>
  <c r="IU19" i="10"/>
  <c r="IU20" i="10"/>
  <c r="IU21" i="10"/>
  <c r="IU22" i="10"/>
  <c r="IU23" i="10"/>
  <c r="IU24" i="10"/>
  <c r="IU25" i="10"/>
  <c r="IU5" i="10"/>
  <c r="IO6" i="10"/>
  <c r="IO7" i="10"/>
  <c r="IO8" i="10"/>
  <c r="IO9" i="10"/>
  <c r="IO5" i="10"/>
  <c r="IQ7" i="10"/>
  <c r="IQ8" i="10"/>
  <c r="IQ9" i="10"/>
  <c r="IQ6" i="10"/>
  <c r="IK7" i="10"/>
  <c r="IK8" i="10"/>
  <c r="IK9" i="10"/>
  <c r="IK10" i="10"/>
  <c r="IK11" i="10"/>
  <c r="IK12" i="10"/>
  <c r="IK13" i="10"/>
  <c r="IK14" i="10"/>
  <c r="IK15" i="10"/>
  <c r="IK16" i="10"/>
  <c r="IK17" i="10"/>
  <c r="IK6" i="10"/>
  <c r="II7" i="10"/>
  <c r="II8" i="10"/>
  <c r="II9" i="10"/>
  <c r="II10" i="10"/>
  <c r="II11" i="10"/>
  <c r="II12" i="10"/>
  <c r="II13" i="10"/>
  <c r="II14" i="10"/>
  <c r="II15" i="10"/>
  <c r="II16" i="10"/>
  <c r="II17" i="10"/>
  <c r="II5" i="10"/>
  <c r="II6" i="10"/>
  <c r="IE7" i="10"/>
  <c r="IE8" i="10"/>
  <c r="IE9" i="10"/>
  <c r="IE10" i="10"/>
  <c r="IE6" i="10"/>
  <c r="IC6" i="10"/>
  <c r="IC7" i="10"/>
  <c r="IC8" i="10"/>
  <c r="IC9" i="10"/>
  <c r="IC10" i="10"/>
  <c r="IC5" i="10"/>
  <c r="HY7" i="10"/>
  <c r="HY6" i="10"/>
  <c r="HW6" i="10"/>
  <c r="HW7" i="10"/>
  <c r="HW5" i="10"/>
  <c r="HM7" i="10"/>
  <c r="HM8" i="10"/>
  <c r="HM9" i="10"/>
  <c r="HM10" i="10"/>
  <c r="HM11" i="10"/>
  <c r="HM12" i="10"/>
  <c r="HM13" i="10"/>
  <c r="HM14" i="10"/>
  <c r="HM15" i="10"/>
  <c r="HM16" i="10"/>
  <c r="HM17" i="10"/>
  <c r="HM18" i="10"/>
  <c r="HM19" i="10"/>
  <c r="HM20" i="10"/>
  <c r="HM21" i="10"/>
  <c r="HM22" i="10"/>
  <c r="HM23" i="10"/>
  <c r="HM24" i="10"/>
  <c r="HM25" i="10"/>
  <c r="HM26" i="10"/>
  <c r="HM27" i="10"/>
  <c r="HM28" i="10"/>
  <c r="HM29" i="10"/>
  <c r="HM6" i="10"/>
  <c r="HK6" i="10"/>
  <c r="HK7" i="10"/>
  <c r="HK8" i="10"/>
  <c r="HK9" i="10"/>
  <c r="HK10" i="10"/>
  <c r="HK11" i="10"/>
  <c r="HK12" i="10"/>
  <c r="HK13" i="10"/>
  <c r="HK14" i="10"/>
  <c r="HK15" i="10"/>
  <c r="HK16" i="10"/>
  <c r="HK17" i="10"/>
  <c r="HK18" i="10"/>
  <c r="HK19" i="10"/>
  <c r="HK20" i="10"/>
  <c r="HK21" i="10"/>
  <c r="HK22" i="10"/>
  <c r="HK23" i="10"/>
  <c r="HK24" i="10"/>
  <c r="HK25" i="10"/>
  <c r="HK26" i="10"/>
  <c r="HK27" i="10"/>
  <c r="HK28" i="10"/>
  <c r="HK29" i="10"/>
  <c r="HK5" i="10"/>
  <c r="HG7" i="10"/>
  <c r="HG8" i="10"/>
  <c r="HG9" i="10"/>
  <c r="HG6" i="10"/>
  <c r="HE6" i="10"/>
  <c r="HE7" i="10"/>
  <c r="HE8" i="10"/>
  <c r="HE9" i="10"/>
  <c r="HE5" i="10"/>
  <c r="FW7" i="10"/>
  <c r="FW8" i="10"/>
  <c r="FW9" i="10"/>
  <c r="FW10" i="10"/>
  <c r="FW11" i="10"/>
  <c r="FW12" i="10"/>
  <c r="FW13" i="10"/>
  <c r="FW14" i="10"/>
  <c r="FW15" i="10"/>
  <c r="FW16" i="10"/>
  <c r="FW17" i="10"/>
  <c r="FW18" i="10"/>
  <c r="FW19" i="10"/>
  <c r="FW20" i="10"/>
  <c r="FW21" i="10"/>
  <c r="FW6" i="10"/>
  <c r="FU6" i="10"/>
  <c r="FU7" i="10"/>
  <c r="FU8" i="10"/>
  <c r="FU9" i="10"/>
  <c r="FU10" i="10"/>
  <c r="FU11" i="10"/>
  <c r="FU12" i="10"/>
  <c r="FU13" i="10"/>
  <c r="FU14" i="10"/>
  <c r="FU15" i="10"/>
  <c r="FU16" i="10"/>
  <c r="FU17" i="10"/>
  <c r="FU18" i="10"/>
  <c r="FU19" i="10"/>
  <c r="FU20" i="10"/>
  <c r="FU21" i="10"/>
  <c r="FU5" i="10"/>
  <c r="FQ7" i="10"/>
  <c r="FQ8" i="10"/>
  <c r="FQ6" i="10"/>
  <c r="FO6" i="10"/>
  <c r="FO7" i="10"/>
  <c r="FO8" i="10"/>
  <c r="FO5" i="10"/>
  <c r="EM7" i="10"/>
  <c r="EM8" i="10"/>
  <c r="EM9" i="10"/>
  <c r="EM10" i="10"/>
  <c r="EM11" i="10"/>
  <c r="EM6" i="10"/>
  <c r="EK6" i="10"/>
  <c r="EK7" i="10"/>
  <c r="EK8" i="10"/>
  <c r="EK9" i="10"/>
  <c r="EK10" i="10"/>
  <c r="EK11" i="10"/>
  <c r="EK5" i="10"/>
  <c r="EG6" i="10"/>
  <c r="EE6" i="10"/>
  <c r="EE5" i="10"/>
  <c r="DU6" i="10"/>
  <c r="DS6" i="10"/>
  <c r="DS5" i="10"/>
  <c r="DO7" i="10"/>
  <c r="DO6" i="10"/>
  <c r="DM6" i="10"/>
  <c r="DM7" i="10"/>
  <c r="DM5" i="10"/>
  <c r="DI6" i="10"/>
  <c r="BG3" i="19" l="1"/>
  <c r="BG4" i="19"/>
  <c r="BG5" i="19"/>
  <c r="BG6" i="19"/>
  <c r="BG7" i="19"/>
  <c r="BG8" i="19"/>
  <c r="BG9" i="19"/>
  <c r="BG2" i="19"/>
  <c r="BF9" i="19"/>
  <c r="BF3" i="19"/>
  <c r="BF4" i="19"/>
  <c r="BF5" i="19"/>
  <c r="BF6" i="19"/>
  <c r="BF7" i="19"/>
  <c r="BF8" i="19"/>
  <c r="BF2" i="19"/>
  <c r="BE2" i="19"/>
  <c r="BE3" i="19"/>
  <c r="BE4" i="19"/>
  <c r="BE5" i="19"/>
  <c r="BE6" i="19"/>
  <c r="BE7" i="19"/>
  <c r="BE8" i="19"/>
  <c r="BE9" i="19"/>
  <c r="CU6" i="10" l="1"/>
  <c r="CU7" i="10"/>
  <c r="CU5" i="10"/>
  <c r="CO13" i="10"/>
  <c r="CO25" i="10"/>
  <c r="CO29" i="10"/>
  <c r="CO5" i="10"/>
  <c r="CK7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6" i="10"/>
  <c r="CI6" i="10"/>
  <c r="CI7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5" i="10"/>
  <c r="CC44" i="10"/>
  <c r="CC6" i="10"/>
  <c r="CC7" i="10"/>
  <c r="CC8" i="10"/>
  <c r="CC9" i="10"/>
  <c r="CC10" i="10"/>
  <c r="CC11" i="10"/>
  <c r="CC12" i="10"/>
  <c r="CC13" i="10"/>
  <c r="CC14" i="10"/>
  <c r="CC15" i="10"/>
  <c r="CC16" i="10"/>
  <c r="CC17" i="10"/>
  <c r="CC18" i="10"/>
  <c r="CC19" i="10"/>
  <c r="CC20" i="10"/>
  <c r="CC21" i="10"/>
  <c r="CC22" i="10"/>
  <c r="CC23" i="10"/>
  <c r="CC24" i="10"/>
  <c r="CC25" i="10"/>
  <c r="CC26" i="10"/>
  <c r="CC27" i="10"/>
  <c r="CC28" i="10"/>
  <c r="CC29" i="10"/>
  <c r="CC30" i="10"/>
  <c r="CC31" i="10"/>
  <c r="CC32" i="10"/>
  <c r="CC33" i="10"/>
  <c r="CC34" i="10"/>
  <c r="CC35" i="10"/>
  <c r="CC36" i="10"/>
  <c r="CC37" i="10"/>
  <c r="CC38" i="10"/>
  <c r="CC39" i="10"/>
  <c r="CC40" i="10"/>
  <c r="CC41" i="10"/>
  <c r="CC42" i="10"/>
  <c r="CC43" i="10"/>
  <c r="CC5" i="10"/>
  <c r="BY7" i="10"/>
  <c r="BY8" i="10"/>
  <c r="BY9" i="10"/>
  <c r="BY10" i="10"/>
  <c r="BY11" i="10"/>
  <c r="BY12" i="10"/>
  <c r="BY13" i="10"/>
  <c r="BY14" i="10"/>
  <c r="BY15" i="10"/>
  <c r="BY16" i="10"/>
  <c r="BY17" i="10"/>
  <c r="BY18" i="10"/>
  <c r="BY19" i="10"/>
  <c r="BY20" i="10"/>
  <c r="BY21" i="10"/>
  <c r="BY22" i="10"/>
  <c r="BY23" i="10"/>
  <c r="BY24" i="10"/>
  <c r="BY25" i="10"/>
  <c r="BY26" i="10"/>
  <c r="BY27" i="10"/>
  <c r="BY28" i="10"/>
  <c r="BY29" i="10"/>
  <c r="BY30" i="10"/>
  <c r="BY31" i="10"/>
  <c r="BY32" i="10"/>
  <c r="BY6" i="10"/>
  <c r="BW6" i="10"/>
  <c r="BW7" i="10"/>
  <c r="BW8" i="10"/>
  <c r="BW9" i="10"/>
  <c r="BW10" i="10"/>
  <c r="BW11" i="10"/>
  <c r="BW12" i="10"/>
  <c r="BW13" i="10"/>
  <c r="BW14" i="10"/>
  <c r="BW15" i="10"/>
  <c r="BW16" i="10"/>
  <c r="BW17" i="10"/>
  <c r="BW18" i="10"/>
  <c r="BW19" i="10"/>
  <c r="BW20" i="10"/>
  <c r="BW21" i="10"/>
  <c r="BW22" i="10"/>
  <c r="BW23" i="10"/>
  <c r="BW24" i="10"/>
  <c r="BW25" i="10"/>
  <c r="BW26" i="10"/>
  <c r="BW27" i="10"/>
  <c r="BW28" i="10"/>
  <c r="BW29" i="10"/>
  <c r="BW30" i="10"/>
  <c r="BW31" i="10"/>
  <c r="BW32" i="10"/>
  <c r="BW5" i="10"/>
  <c r="LH4" i="10"/>
  <c r="LB4" i="10"/>
  <c r="KV4" i="10"/>
  <c r="KP4" i="10"/>
  <c r="KJ4" i="10"/>
  <c r="KD4" i="10"/>
  <c r="JX4" i="10"/>
  <c r="JR4" i="10"/>
  <c r="JL4" i="10"/>
  <c r="JF4" i="10"/>
  <c r="IZ4" i="10"/>
  <c r="IT4" i="10"/>
  <c r="IN4" i="10"/>
  <c r="IH4" i="10"/>
  <c r="IB4" i="10"/>
  <c r="HV4" i="10"/>
  <c r="HP4" i="10"/>
  <c r="HJ4" i="10"/>
  <c r="HD4" i="10"/>
  <c r="GX4" i="10"/>
  <c r="GR4" i="10"/>
  <c r="GL4" i="10"/>
  <c r="GF4" i="10"/>
  <c r="FZ4" i="10"/>
  <c r="FT4" i="10"/>
  <c r="FN4" i="10"/>
  <c r="FH4" i="10"/>
  <c r="FB4" i="10"/>
  <c r="EV4" i="10"/>
  <c r="EP4" i="10"/>
  <c r="EJ4" i="10"/>
  <c r="ED4" i="10"/>
  <c r="DX4" i="10"/>
  <c r="DR4" i="10"/>
  <c r="DL4" i="10"/>
  <c r="DF4" i="10"/>
  <c r="CZ4" i="10"/>
  <c r="DA7" i="10" s="1"/>
  <c r="CT4" i="10"/>
  <c r="CN4" i="10"/>
  <c r="CO6" i="10" s="1"/>
  <c r="CH4" i="10"/>
  <c r="CB4" i="10"/>
  <c r="BV4" i="10"/>
  <c r="DG6" i="10" l="1"/>
  <c r="DG5" i="10"/>
  <c r="DA29" i="10"/>
  <c r="DA25" i="10"/>
  <c r="DA21" i="10"/>
  <c r="DA17" i="10"/>
  <c r="DA13" i="10"/>
  <c r="DA9" i="10"/>
  <c r="DA30" i="10"/>
  <c r="DA26" i="10"/>
  <c r="DA22" i="10"/>
  <c r="DA18" i="10"/>
  <c r="DA14" i="10"/>
  <c r="DA10" i="10"/>
  <c r="DA6" i="10"/>
  <c r="DA28" i="10"/>
  <c r="DA24" i="10"/>
  <c r="DA20" i="10"/>
  <c r="DA16" i="10"/>
  <c r="DA12" i="10"/>
  <c r="DA8" i="10"/>
  <c r="DA5" i="10"/>
  <c r="DA27" i="10"/>
  <c r="DA23" i="10"/>
  <c r="DA19" i="10"/>
  <c r="DA15" i="10"/>
  <c r="DA11" i="10"/>
  <c r="CO21" i="10"/>
  <c r="CO17" i="10"/>
  <c r="CO9" i="10"/>
  <c r="CO32" i="10"/>
  <c r="CO28" i="10"/>
  <c r="CO24" i="10"/>
  <c r="CO20" i="10"/>
  <c r="CO16" i="10"/>
  <c r="CO12" i="10"/>
  <c r="CO8" i="10"/>
  <c r="CO31" i="10"/>
  <c r="CO27" i="10"/>
  <c r="CO23" i="10"/>
  <c r="CO19" i="10"/>
  <c r="CO15" i="10"/>
  <c r="CO11" i="10"/>
  <c r="CO7" i="10"/>
  <c r="CO30" i="10"/>
  <c r="CO26" i="10"/>
  <c r="CO22" i="10"/>
  <c r="CO18" i="10"/>
  <c r="CO14" i="10"/>
  <c r="CO10" i="10"/>
  <c r="LK7" i="2"/>
  <c r="LK8" i="2"/>
  <c r="LK9" i="2"/>
  <c r="LK10" i="2"/>
  <c r="LK11" i="2"/>
  <c r="LK12" i="2"/>
  <c r="LK13" i="2"/>
  <c r="LK14" i="2"/>
  <c r="LK15" i="2"/>
  <c r="LK16" i="2"/>
  <c r="LK17" i="2"/>
  <c r="LK18" i="2"/>
  <c r="LK19" i="2"/>
  <c r="LK20" i="2"/>
  <c r="LK6" i="2"/>
  <c r="LI6" i="2"/>
  <c r="LI7" i="2"/>
  <c r="LI8" i="2"/>
  <c r="LI9" i="2"/>
  <c r="LI10" i="2"/>
  <c r="LI11" i="2"/>
  <c r="LI12" i="2"/>
  <c r="LI13" i="2"/>
  <c r="LI14" i="2"/>
  <c r="LI15" i="2"/>
  <c r="LI16" i="2"/>
  <c r="LI17" i="2"/>
  <c r="LI18" i="2"/>
  <c r="LI19" i="2"/>
  <c r="LI20" i="2"/>
  <c r="LI5" i="2"/>
  <c r="KS7" i="2"/>
  <c r="KS8" i="2"/>
  <c r="KS9" i="2"/>
  <c r="KS10" i="2"/>
  <c r="KS11" i="2"/>
  <c r="KS12" i="2"/>
  <c r="KS13" i="2"/>
  <c r="KS14" i="2"/>
  <c r="KS15" i="2"/>
  <c r="KS16" i="2"/>
  <c r="KS17" i="2"/>
  <c r="KS18" i="2"/>
  <c r="KS19" i="2"/>
  <c r="KS20" i="2"/>
  <c r="KS21" i="2"/>
  <c r="KS22" i="2"/>
  <c r="KS23" i="2"/>
  <c r="KS24" i="2"/>
  <c r="KS25" i="2"/>
  <c r="KS26" i="2"/>
  <c r="KS27" i="2"/>
  <c r="KS28" i="2"/>
  <c r="KS29" i="2"/>
  <c r="KS30" i="2"/>
  <c r="KS31" i="2"/>
  <c r="KS32" i="2"/>
  <c r="KS33" i="2"/>
  <c r="KS34" i="2"/>
  <c r="KS35" i="2"/>
  <c r="KS36" i="2"/>
  <c r="KS37" i="2"/>
  <c r="KS38" i="2"/>
  <c r="KS39" i="2"/>
  <c r="KS40" i="2"/>
  <c r="KS41" i="2"/>
  <c r="KS42" i="2"/>
  <c r="KS43" i="2"/>
  <c r="KS44" i="2"/>
  <c r="KS45" i="2"/>
  <c r="KS46" i="2"/>
  <c r="KS47" i="2"/>
  <c r="KS48" i="2"/>
  <c r="KS49" i="2"/>
  <c r="KS50" i="2"/>
  <c r="KS51" i="2"/>
  <c r="KS52" i="2"/>
  <c r="KS53" i="2"/>
  <c r="KS54" i="2"/>
  <c r="KS55" i="2"/>
  <c r="KS56" i="2"/>
  <c r="KS57" i="2"/>
  <c r="KS58" i="2"/>
  <c r="KS59" i="2"/>
  <c r="KS60" i="2"/>
  <c r="KS61" i="2"/>
  <c r="KS62" i="2"/>
  <c r="KS63" i="2"/>
  <c r="KS64" i="2"/>
  <c r="KS65" i="2"/>
  <c r="KS66" i="2"/>
  <c r="KS67" i="2"/>
  <c r="KS68" i="2"/>
  <c r="KS69" i="2"/>
  <c r="KS6" i="2"/>
  <c r="KQ6" i="2"/>
  <c r="KQ7" i="2"/>
  <c r="KQ8" i="2"/>
  <c r="KQ9" i="2"/>
  <c r="KQ10" i="2"/>
  <c r="KQ11" i="2"/>
  <c r="KQ12" i="2"/>
  <c r="KQ13" i="2"/>
  <c r="KQ14" i="2"/>
  <c r="KQ15" i="2"/>
  <c r="KQ16" i="2"/>
  <c r="KQ17" i="2"/>
  <c r="KQ18" i="2"/>
  <c r="KQ19" i="2"/>
  <c r="KQ20" i="2"/>
  <c r="KQ21" i="2"/>
  <c r="KQ22" i="2"/>
  <c r="KQ23" i="2"/>
  <c r="KQ24" i="2"/>
  <c r="KQ25" i="2"/>
  <c r="KQ26" i="2"/>
  <c r="KQ27" i="2"/>
  <c r="KQ28" i="2"/>
  <c r="KQ29" i="2"/>
  <c r="KQ30" i="2"/>
  <c r="KQ31" i="2"/>
  <c r="KQ32" i="2"/>
  <c r="KQ33" i="2"/>
  <c r="KQ34" i="2"/>
  <c r="KQ35" i="2"/>
  <c r="KQ36" i="2"/>
  <c r="KQ37" i="2"/>
  <c r="KQ38" i="2"/>
  <c r="KQ39" i="2"/>
  <c r="KQ40" i="2"/>
  <c r="KQ41" i="2"/>
  <c r="KQ42" i="2"/>
  <c r="KQ43" i="2"/>
  <c r="KQ44" i="2"/>
  <c r="KQ45" i="2"/>
  <c r="KQ46" i="2"/>
  <c r="KQ47" i="2"/>
  <c r="KQ48" i="2"/>
  <c r="KQ49" i="2"/>
  <c r="KQ50" i="2"/>
  <c r="KQ51" i="2"/>
  <c r="KQ52" i="2"/>
  <c r="KQ53" i="2"/>
  <c r="KQ54" i="2"/>
  <c r="KQ55" i="2"/>
  <c r="KQ56" i="2"/>
  <c r="KQ57" i="2"/>
  <c r="KQ58" i="2"/>
  <c r="KQ59" i="2"/>
  <c r="KQ60" i="2"/>
  <c r="KQ61" i="2"/>
  <c r="KQ62" i="2"/>
  <c r="KQ63" i="2"/>
  <c r="KQ64" i="2"/>
  <c r="KQ65" i="2"/>
  <c r="KQ66" i="2"/>
  <c r="KQ67" i="2"/>
  <c r="KQ68" i="2"/>
  <c r="KQ69" i="2"/>
  <c r="KQ5" i="2"/>
  <c r="KM7" i="2"/>
  <c r="KM8" i="2"/>
  <c r="KM9" i="2"/>
  <c r="KM10" i="2"/>
  <c r="KM11" i="2"/>
  <c r="KM12" i="2"/>
  <c r="KM13" i="2"/>
  <c r="KM14" i="2"/>
  <c r="KM15" i="2"/>
  <c r="KM16" i="2"/>
  <c r="KM17" i="2"/>
  <c r="KM18" i="2"/>
  <c r="KM19" i="2"/>
  <c r="KM20" i="2"/>
  <c r="KM21" i="2"/>
  <c r="KM22" i="2"/>
  <c r="KM23" i="2"/>
  <c r="KM24" i="2"/>
  <c r="KM25" i="2"/>
  <c r="KM26" i="2"/>
  <c r="KM27" i="2"/>
  <c r="KM28" i="2"/>
  <c r="KM29" i="2"/>
  <c r="KM30" i="2"/>
  <c r="KM31" i="2"/>
  <c r="KM32" i="2"/>
  <c r="KM33" i="2"/>
  <c r="KM34" i="2"/>
  <c r="KM35" i="2"/>
  <c r="KM36" i="2"/>
  <c r="KM37" i="2"/>
  <c r="KM38" i="2"/>
  <c r="KM39" i="2"/>
  <c r="KM40" i="2"/>
  <c r="KM41" i="2"/>
  <c r="KM42" i="2"/>
  <c r="KM43" i="2"/>
  <c r="KM44" i="2"/>
  <c r="KM45" i="2"/>
  <c r="KM46" i="2"/>
  <c r="KM47" i="2"/>
  <c r="KM48" i="2"/>
  <c r="KM49" i="2"/>
  <c r="KM50" i="2"/>
  <c r="KM51" i="2"/>
  <c r="KM52" i="2"/>
  <c r="KM53" i="2"/>
  <c r="KM54" i="2"/>
  <c r="KM55" i="2"/>
  <c r="KM56" i="2"/>
  <c r="KM57" i="2"/>
  <c r="KM58" i="2"/>
  <c r="KM59" i="2"/>
  <c r="KM60" i="2"/>
  <c r="KM61" i="2"/>
  <c r="KM62" i="2"/>
  <c r="KM63" i="2"/>
  <c r="KM64" i="2"/>
  <c r="KM65" i="2"/>
  <c r="KM66" i="2"/>
  <c r="KM67" i="2"/>
  <c r="KM68" i="2"/>
  <c r="KM69" i="2"/>
  <c r="KM70" i="2"/>
  <c r="KM71" i="2"/>
  <c r="KM6" i="2"/>
  <c r="KK6" i="2"/>
  <c r="KK7" i="2"/>
  <c r="KK8" i="2"/>
  <c r="KK9" i="2"/>
  <c r="KK10" i="2"/>
  <c r="KK11" i="2"/>
  <c r="KK12" i="2"/>
  <c r="KK13" i="2"/>
  <c r="KK14" i="2"/>
  <c r="KK15" i="2"/>
  <c r="KK16" i="2"/>
  <c r="KK17" i="2"/>
  <c r="KK18" i="2"/>
  <c r="KK19" i="2"/>
  <c r="KK20" i="2"/>
  <c r="KK21" i="2"/>
  <c r="KK22" i="2"/>
  <c r="KK23" i="2"/>
  <c r="KK24" i="2"/>
  <c r="KK25" i="2"/>
  <c r="KK26" i="2"/>
  <c r="KK27" i="2"/>
  <c r="KK28" i="2"/>
  <c r="KK29" i="2"/>
  <c r="KK30" i="2"/>
  <c r="KK31" i="2"/>
  <c r="KK32" i="2"/>
  <c r="KK33" i="2"/>
  <c r="KK34" i="2"/>
  <c r="KK35" i="2"/>
  <c r="KK36" i="2"/>
  <c r="KK37" i="2"/>
  <c r="KK38" i="2"/>
  <c r="KK39" i="2"/>
  <c r="KK40" i="2"/>
  <c r="KK41" i="2"/>
  <c r="KK42" i="2"/>
  <c r="KK43" i="2"/>
  <c r="KK44" i="2"/>
  <c r="KK45" i="2"/>
  <c r="KK46" i="2"/>
  <c r="KK47" i="2"/>
  <c r="KK48" i="2"/>
  <c r="KK49" i="2"/>
  <c r="KK50" i="2"/>
  <c r="KK51" i="2"/>
  <c r="KK52" i="2"/>
  <c r="KK53" i="2"/>
  <c r="KK54" i="2"/>
  <c r="KK55" i="2"/>
  <c r="KK56" i="2"/>
  <c r="KK57" i="2"/>
  <c r="KK58" i="2"/>
  <c r="KK59" i="2"/>
  <c r="KK60" i="2"/>
  <c r="KK61" i="2"/>
  <c r="KK62" i="2"/>
  <c r="KK63" i="2"/>
  <c r="KK64" i="2"/>
  <c r="KK65" i="2"/>
  <c r="KK66" i="2"/>
  <c r="KK67" i="2"/>
  <c r="KK68" i="2"/>
  <c r="KK69" i="2"/>
  <c r="KK70" i="2"/>
  <c r="KK71" i="2"/>
  <c r="KK5" i="2"/>
  <c r="KG7" i="2"/>
  <c r="KG8" i="2"/>
  <c r="KG9" i="2"/>
  <c r="KG10" i="2"/>
  <c r="KG11" i="2"/>
  <c r="KG12" i="2"/>
  <c r="KG6" i="2"/>
  <c r="KE6" i="2"/>
  <c r="KE7" i="2"/>
  <c r="KE8" i="2"/>
  <c r="KE9" i="2"/>
  <c r="KE10" i="2"/>
  <c r="KE11" i="2"/>
  <c r="KE12" i="2"/>
  <c r="KE5" i="2"/>
  <c r="KA7" i="2"/>
  <c r="KA8" i="2"/>
  <c r="KA9" i="2"/>
  <c r="KA10" i="2"/>
  <c r="KA11" i="2"/>
  <c r="KA12" i="2"/>
  <c r="KA13" i="2"/>
  <c r="KA14" i="2"/>
  <c r="KA15" i="2"/>
  <c r="KA16" i="2"/>
  <c r="KA17" i="2"/>
  <c r="KA18" i="2"/>
  <c r="KA19" i="2"/>
  <c r="KA20" i="2"/>
  <c r="KA21" i="2"/>
  <c r="KA22" i="2"/>
  <c r="KA23" i="2"/>
  <c r="KA24" i="2"/>
  <c r="KA25" i="2"/>
  <c r="KA26" i="2"/>
  <c r="KA27" i="2"/>
  <c r="KA28" i="2"/>
  <c r="KA29" i="2"/>
  <c r="KA30" i="2"/>
  <c r="KA31" i="2"/>
  <c r="KA32" i="2"/>
  <c r="KA33" i="2"/>
  <c r="KA34" i="2"/>
  <c r="KA35" i="2"/>
  <c r="KA36" i="2"/>
  <c r="KA37" i="2"/>
  <c r="KA38" i="2"/>
  <c r="KA39" i="2"/>
  <c r="KA40" i="2"/>
  <c r="KA41" i="2"/>
  <c r="KA42" i="2"/>
  <c r="KA43" i="2"/>
  <c r="KA44" i="2"/>
  <c r="KA45" i="2"/>
  <c r="KA46" i="2"/>
  <c r="KA47" i="2"/>
  <c r="KA48" i="2"/>
  <c r="KA49" i="2"/>
  <c r="KA50" i="2"/>
  <c r="KA51" i="2"/>
  <c r="KA52" i="2"/>
  <c r="KA53" i="2"/>
  <c r="KA54" i="2"/>
  <c r="KA55" i="2"/>
  <c r="KA56" i="2"/>
  <c r="KA57" i="2"/>
  <c r="KA58" i="2"/>
  <c r="KA59" i="2"/>
  <c r="KA60" i="2"/>
  <c r="KA61" i="2"/>
  <c r="KA62" i="2"/>
  <c r="KA63" i="2"/>
  <c r="KA64" i="2"/>
  <c r="KA65" i="2"/>
  <c r="KA66" i="2"/>
  <c r="KA67" i="2"/>
  <c r="KA68" i="2"/>
  <c r="KA69" i="2"/>
  <c r="KA70" i="2"/>
  <c r="KA71" i="2"/>
  <c r="KA72" i="2"/>
  <c r="KA73" i="2"/>
  <c r="KA74" i="2"/>
  <c r="KA75" i="2"/>
  <c r="KA76" i="2"/>
  <c r="KA77" i="2"/>
  <c r="KA78" i="2"/>
  <c r="KA79" i="2"/>
  <c r="KA80" i="2"/>
  <c r="KA81" i="2"/>
  <c r="KA82" i="2"/>
  <c r="KA83" i="2"/>
  <c r="KA84" i="2"/>
  <c r="KA6" i="2"/>
  <c r="JY6" i="2"/>
  <c r="JY7" i="2"/>
  <c r="JY8" i="2"/>
  <c r="JY9" i="2"/>
  <c r="JY10" i="2"/>
  <c r="JY11" i="2"/>
  <c r="JY12" i="2"/>
  <c r="JY13" i="2"/>
  <c r="JY14" i="2"/>
  <c r="JY15" i="2"/>
  <c r="JY16" i="2"/>
  <c r="JY17" i="2"/>
  <c r="JY18" i="2"/>
  <c r="JY19" i="2"/>
  <c r="JY20" i="2"/>
  <c r="JY21" i="2"/>
  <c r="JY22" i="2"/>
  <c r="JY23" i="2"/>
  <c r="JY24" i="2"/>
  <c r="JY25" i="2"/>
  <c r="JY26" i="2"/>
  <c r="JY27" i="2"/>
  <c r="JY28" i="2"/>
  <c r="JY29" i="2"/>
  <c r="JY30" i="2"/>
  <c r="JY31" i="2"/>
  <c r="JY32" i="2"/>
  <c r="JY33" i="2"/>
  <c r="JY34" i="2"/>
  <c r="JY35" i="2"/>
  <c r="JY36" i="2"/>
  <c r="JY37" i="2"/>
  <c r="JY38" i="2"/>
  <c r="JY39" i="2"/>
  <c r="JY40" i="2"/>
  <c r="JY41" i="2"/>
  <c r="JY42" i="2"/>
  <c r="JY43" i="2"/>
  <c r="JY44" i="2"/>
  <c r="JY45" i="2"/>
  <c r="JY46" i="2"/>
  <c r="JY47" i="2"/>
  <c r="JY48" i="2"/>
  <c r="JY49" i="2"/>
  <c r="JY50" i="2"/>
  <c r="JY51" i="2"/>
  <c r="JY52" i="2"/>
  <c r="JY53" i="2"/>
  <c r="JY54" i="2"/>
  <c r="JY55" i="2"/>
  <c r="JY56" i="2"/>
  <c r="JY57" i="2"/>
  <c r="JY58" i="2"/>
  <c r="JY59" i="2"/>
  <c r="JY60" i="2"/>
  <c r="JY61" i="2"/>
  <c r="JY62" i="2"/>
  <c r="JY63" i="2"/>
  <c r="JY64" i="2"/>
  <c r="JY65" i="2"/>
  <c r="JY66" i="2"/>
  <c r="JY67" i="2"/>
  <c r="JY68" i="2"/>
  <c r="JY69" i="2"/>
  <c r="JY70" i="2"/>
  <c r="JY71" i="2"/>
  <c r="JY72" i="2"/>
  <c r="JY73" i="2"/>
  <c r="JY74" i="2"/>
  <c r="JY75" i="2"/>
  <c r="JY76" i="2"/>
  <c r="JY77" i="2"/>
  <c r="JY78" i="2"/>
  <c r="JY79" i="2"/>
  <c r="JY80" i="2"/>
  <c r="JY81" i="2"/>
  <c r="JY82" i="2"/>
  <c r="JY83" i="2"/>
  <c r="JY84" i="2"/>
  <c r="JY5" i="2"/>
  <c r="JU7" i="2"/>
  <c r="JU8" i="2"/>
  <c r="JU9" i="2"/>
  <c r="JU10" i="2"/>
  <c r="JU11" i="2"/>
  <c r="JU12" i="2"/>
  <c r="JU13" i="2"/>
  <c r="JU14" i="2"/>
  <c r="JU15" i="2"/>
  <c r="JU16" i="2"/>
  <c r="JU17" i="2"/>
  <c r="JU18" i="2"/>
  <c r="JU19" i="2"/>
  <c r="JU20" i="2"/>
  <c r="JU21" i="2"/>
  <c r="JU22" i="2"/>
  <c r="JU23" i="2"/>
  <c r="JU6" i="2"/>
  <c r="JS6" i="2"/>
  <c r="JS7" i="2"/>
  <c r="JS8" i="2"/>
  <c r="JS9" i="2"/>
  <c r="JS10" i="2"/>
  <c r="JS11" i="2"/>
  <c r="JS12" i="2"/>
  <c r="JS13" i="2"/>
  <c r="JS14" i="2"/>
  <c r="JS15" i="2"/>
  <c r="JS16" i="2"/>
  <c r="JS17" i="2"/>
  <c r="JS18" i="2"/>
  <c r="JS19" i="2"/>
  <c r="JS20" i="2"/>
  <c r="JS21" i="2"/>
  <c r="JS22" i="2"/>
  <c r="JS23" i="2"/>
  <c r="JS5" i="2"/>
  <c r="JO7" i="2"/>
  <c r="JO8" i="2"/>
  <c r="JO9" i="2"/>
  <c r="JO10" i="2"/>
  <c r="JO11" i="2"/>
  <c r="JO12" i="2"/>
  <c r="JO13" i="2"/>
  <c r="JO14" i="2"/>
  <c r="JO15" i="2"/>
  <c r="JO16" i="2"/>
  <c r="JO17" i="2"/>
  <c r="JO18" i="2"/>
  <c r="JO19" i="2"/>
  <c r="JO20" i="2"/>
  <c r="JO21" i="2"/>
  <c r="JO22" i="2"/>
  <c r="JO23" i="2"/>
  <c r="JO24" i="2"/>
  <c r="JO25" i="2"/>
  <c r="JO26" i="2"/>
  <c r="JO27" i="2"/>
  <c r="JO28" i="2"/>
  <c r="JO29" i="2"/>
  <c r="JO30" i="2"/>
  <c r="JO31" i="2"/>
  <c r="JO32" i="2"/>
  <c r="JO33" i="2"/>
  <c r="JO34" i="2"/>
  <c r="JO35" i="2"/>
  <c r="JO36" i="2"/>
  <c r="JO37" i="2"/>
  <c r="JO38" i="2"/>
  <c r="JO39" i="2"/>
  <c r="JO40" i="2"/>
  <c r="JO41" i="2"/>
  <c r="JO42" i="2"/>
  <c r="JO43" i="2"/>
  <c r="JO44" i="2"/>
  <c r="JO45" i="2"/>
  <c r="JO46" i="2"/>
  <c r="JO47" i="2"/>
  <c r="JO48" i="2"/>
  <c r="JO49" i="2"/>
  <c r="JO50" i="2"/>
  <c r="JO51" i="2"/>
  <c r="JO52" i="2"/>
  <c r="JO53" i="2"/>
  <c r="JO54" i="2"/>
  <c r="JO6" i="2"/>
  <c r="JM6" i="2"/>
  <c r="JM7" i="2"/>
  <c r="JM8" i="2"/>
  <c r="JM9" i="2"/>
  <c r="JM10" i="2"/>
  <c r="JM11" i="2"/>
  <c r="JM12" i="2"/>
  <c r="JM13" i="2"/>
  <c r="JM14" i="2"/>
  <c r="JM15" i="2"/>
  <c r="JM16" i="2"/>
  <c r="JM17" i="2"/>
  <c r="JM18" i="2"/>
  <c r="JM19" i="2"/>
  <c r="JM20" i="2"/>
  <c r="JM21" i="2"/>
  <c r="JM22" i="2"/>
  <c r="JM23" i="2"/>
  <c r="JM24" i="2"/>
  <c r="JM25" i="2"/>
  <c r="JM26" i="2"/>
  <c r="JM27" i="2"/>
  <c r="JM28" i="2"/>
  <c r="JM29" i="2"/>
  <c r="JM30" i="2"/>
  <c r="JM31" i="2"/>
  <c r="JM32" i="2"/>
  <c r="JM33" i="2"/>
  <c r="JM34" i="2"/>
  <c r="JM35" i="2"/>
  <c r="JM36" i="2"/>
  <c r="JM37" i="2"/>
  <c r="JM38" i="2"/>
  <c r="JM39" i="2"/>
  <c r="JM40" i="2"/>
  <c r="JM41" i="2"/>
  <c r="JM42" i="2"/>
  <c r="JM43" i="2"/>
  <c r="JM44" i="2"/>
  <c r="JM45" i="2"/>
  <c r="JM46" i="2"/>
  <c r="JM47" i="2"/>
  <c r="JM48" i="2"/>
  <c r="JM49" i="2"/>
  <c r="JM50" i="2"/>
  <c r="JM51" i="2"/>
  <c r="JM52" i="2"/>
  <c r="JM53" i="2"/>
  <c r="JM54" i="2"/>
  <c r="JM5" i="2"/>
  <c r="JI7" i="2"/>
  <c r="JI8" i="2"/>
  <c r="JI9" i="2"/>
  <c r="JI10" i="2"/>
  <c r="JI11" i="2"/>
  <c r="JI12" i="2"/>
  <c r="JI13" i="2"/>
  <c r="JI14" i="2"/>
  <c r="JI15" i="2"/>
  <c r="JI16" i="2"/>
  <c r="JI17" i="2"/>
  <c r="JI18" i="2"/>
  <c r="JI19" i="2"/>
  <c r="JI20" i="2"/>
  <c r="JI6" i="2"/>
  <c r="JG6" i="2"/>
  <c r="JG7" i="2"/>
  <c r="JG8" i="2"/>
  <c r="JG9" i="2"/>
  <c r="JG10" i="2"/>
  <c r="JG11" i="2"/>
  <c r="JG12" i="2"/>
  <c r="JG13" i="2"/>
  <c r="JG14" i="2"/>
  <c r="JG15" i="2"/>
  <c r="JG16" i="2"/>
  <c r="JG17" i="2"/>
  <c r="JG18" i="2"/>
  <c r="JG19" i="2"/>
  <c r="JG20" i="2"/>
  <c r="JG5" i="2"/>
  <c r="JC7" i="2"/>
  <c r="JC8" i="2"/>
  <c r="JC9" i="2"/>
  <c r="JC10" i="2"/>
  <c r="JC11" i="2"/>
  <c r="JC12" i="2"/>
  <c r="JC13" i="2"/>
  <c r="JC14" i="2"/>
  <c r="JC15" i="2"/>
  <c r="JC16" i="2"/>
  <c r="JC17" i="2"/>
  <c r="JC18" i="2"/>
  <c r="JC19" i="2"/>
  <c r="JC20" i="2"/>
  <c r="JC21" i="2"/>
  <c r="JC22" i="2"/>
  <c r="JC23" i="2"/>
  <c r="JC24" i="2"/>
  <c r="JC25" i="2"/>
  <c r="JC26" i="2"/>
  <c r="JC27" i="2"/>
  <c r="JC28" i="2"/>
  <c r="JC29" i="2"/>
  <c r="JC30" i="2"/>
  <c r="JC31" i="2"/>
  <c r="JC32" i="2"/>
  <c r="JC33" i="2"/>
  <c r="JC34" i="2"/>
  <c r="JC35" i="2"/>
  <c r="JC36" i="2"/>
  <c r="JC37" i="2"/>
  <c r="JC38" i="2"/>
  <c r="JC39" i="2"/>
  <c r="JC40" i="2"/>
  <c r="JC41" i="2"/>
  <c r="JC42" i="2"/>
  <c r="JC43" i="2"/>
  <c r="JC44" i="2"/>
  <c r="JC45" i="2"/>
  <c r="JC46" i="2"/>
  <c r="JC47" i="2"/>
  <c r="JC48" i="2"/>
  <c r="JC49" i="2"/>
  <c r="JC50" i="2"/>
  <c r="JC51" i="2"/>
  <c r="JC52" i="2"/>
  <c r="JC53" i="2"/>
  <c r="JC54" i="2"/>
  <c r="JC6" i="2"/>
  <c r="JA6" i="2"/>
  <c r="JA7" i="2"/>
  <c r="JA8" i="2"/>
  <c r="JA9" i="2"/>
  <c r="JA10" i="2"/>
  <c r="JA11" i="2"/>
  <c r="JA12" i="2"/>
  <c r="JA13" i="2"/>
  <c r="JA14" i="2"/>
  <c r="JA15" i="2"/>
  <c r="JA16" i="2"/>
  <c r="JA17" i="2"/>
  <c r="JA18" i="2"/>
  <c r="JA19" i="2"/>
  <c r="JA20" i="2"/>
  <c r="JA21" i="2"/>
  <c r="JA22" i="2"/>
  <c r="JA23" i="2"/>
  <c r="JA24" i="2"/>
  <c r="JA25" i="2"/>
  <c r="JA26" i="2"/>
  <c r="JA27" i="2"/>
  <c r="JA28" i="2"/>
  <c r="JA29" i="2"/>
  <c r="JA30" i="2"/>
  <c r="JA31" i="2"/>
  <c r="JA32" i="2"/>
  <c r="JA33" i="2"/>
  <c r="JA34" i="2"/>
  <c r="JA35" i="2"/>
  <c r="JA36" i="2"/>
  <c r="JA37" i="2"/>
  <c r="JA38" i="2"/>
  <c r="JA39" i="2"/>
  <c r="JA40" i="2"/>
  <c r="JA41" i="2"/>
  <c r="JA42" i="2"/>
  <c r="JA43" i="2"/>
  <c r="JA44" i="2"/>
  <c r="JA45" i="2"/>
  <c r="JA46" i="2"/>
  <c r="JA47" i="2"/>
  <c r="JA48" i="2"/>
  <c r="JA49" i="2"/>
  <c r="JA50" i="2"/>
  <c r="JA51" i="2"/>
  <c r="JA52" i="2"/>
  <c r="JA53" i="2"/>
  <c r="JA54" i="2"/>
  <c r="JA5" i="2"/>
  <c r="IW7" i="2"/>
  <c r="IW8" i="2"/>
  <c r="IW9" i="2"/>
  <c r="IW10" i="2"/>
  <c r="IW11" i="2"/>
  <c r="IW12" i="2"/>
  <c r="IW13" i="2"/>
  <c r="IW14" i="2"/>
  <c r="IW15" i="2"/>
  <c r="IW16" i="2"/>
  <c r="IW17" i="2"/>
  <c r="IW18" i="2"/>
  <c r="IW19" i="2"/>
  <c r="IW20" i="2"/>
  <c r="IW21" i="2"/>
  <c r="IW22" i="2"/>
  <c r="IW23" i="2"/>
  <c r="IW24" i="2"/>
  <c r="IW25" i="2"/>
  <c r="IW26" i="2"/>
  <c r="IW27" i="2"/>
  <c r="IW28" i="2"/>
  <c r="IW29" i="2"/>
  <c r="IW30" i="2"/>
  <c r="IW31" i="2"/>
  <c r="IW32" i="2"/>
  <c r="IW33" i="2"/>
  <c r="IW34" i="2"/>
  <c r="IW35" i="2"/>
  <c r="IW36" i="2"/>
  <c r="IW37" i="2"/>
  <c r="IW38" i="2"/>
  <c r="IW39" i="2"/>
  <c r="IW40" i="2"/>
  <c r="IW41" i="2"/>
  <c r="IW42" i="2"/>
  <c r="IW43" i="2"/>
  <c r="IW44" i="2"/>
  <c r="IW45" i="2"/>
  <c r="IW46" i="2"/>
  <c r="IW47" i="2"/>
  <c r="IW48" i="2"/>
  <c r="IW49" i="2"/>
  <c r="IW50" i="2"/>
  <c r="IW51" i="2"/>
  <c r="IW52" i="2"/>
  <c r="IW53" i="2"/>
  <c r="IW54" i="2"/>
  <c r="IW55" i="2"/>
  <c r="IW56" i="2"/>
  <c r="IW57" i="2"/>
  <c r="IW58" i="2"/>
  <c r="IW59" i="2"/>
  <c r="IW60" i="2"/>
  <c r="IW61" i="2"/>
  <c r="IW62" i="2"/>
  <c r="IW63" i="2"/>
  <c r="IW64" i="2"/>
  <c r="IW65" i="2"/>
  <c r="IW66" i="2"/>
  <c r="IW67" i="2"/>
  <c r="IW68" i="2"/>
  <c r="IW69" i="2"/>
  <c r="IW70" i="2"/>
  <c r="IW71" i="2"/>
  <c r="IW72" i="2"/>
  <c r="IW73" i="2"/>
  <c r="IW74" i="2"/>
  <c r="IW75" i="2"/>
  <c r="IW76" i="2"/>
  <c r="IW77" i="2"/>
  <c r="IW78" i="2"/>
  <c r="IW79" i="2"/>
  <c r="IW80" i="2"/>
  <c r="IW81" i="2"/>
  <c r="IW82" i="2"/>
  <c r="IW83" i="2"/>
  <c r="IW84" i="2"/>
  <c r="IW85" i="2"/>
  <c r="IW86" i="2"/>
  <c r="IW87" i="2"/>
  <c r="IW88" i="2"/>
  <c r="IW89" i="2"/>
  <c r="IW6" i="2"/>
  <c r="IU6" i="2"/>
  <c r="IU7" i="2"/>
  <c r="IU8" i="2"/>
  <c r="IU9" i="2"/>
  <c r="IU10" i="2"/>
  <c r="IU11" i="2"/>
  <c r="IU12" i="2"/>
  <c r="IU13" i="2"/>
  <c r="IU14" i="2"/>
  <c r="IU15" i="2"/>
  <c r="IU16" i="2"/>
  <c r="IU17" i="2"/>
  <c r="IU18" i="2"/>
  <c r="IU19" i="2"/>
  <c r="IU20" i="2"/>
  <c r="IU21" i="2"/>
  <c r="IU22" i="2"/>
  <c r="IU23" i="2"/>
  <c r="IU24" i="2"/>
  <c r="IU25" i="2"/>
  <c r="IU26" i="2"/>
  <c r="IU27" i="2"/>
  <c r="IU28" i="2"/>
  <c r="IU29" i="2"/>
  <c r="IU30" i="2"/>
  <c r="IU31" i="2"/>
  <c r="IU32" i="2"/>
  <c r="IU33" i="2"/>
  <c r="IU34" i="2"/>
  <c r="IU35" i="2"/>
  <c r="IU36" i="2"/>
  <c r="IU37" i="2"/>
  <c r="IU38" i="2"/>
  <c r="IU39" i="2"/>
  <c r="IU40" i="2"/>
  <c r="IU41" i="2"/>
  <c r="IU42" i="2"/>
  <c r="IU43" i="2"/>
  <c r="IU44" i="2"/>
  <c r="IU45" i="2"/>
  <c r="IU46" i="2"/>
  <c r="IU47" i="2"/>
  <c r="IU48" i="2"/>
  <c r="IU49" i="2"/>
  <c r="IU50" i="2"/>
  <c r="IU51" i="2"/>
  <c r="IU52" i="2"/>
  <c r="IU53" i="2"/>
  <c r="IU54" i="2"/>
  <c r="IU55" i="2"/>
  <c r="IU56" i="2"/>
  <c r="IU57" i="2"/>
  <c r="IU58" i="2"/>
  <c r="IU59" i="2"/>
  <c r="IU60" i="2"/>
  <c r="IU61" i="2"/>
  <c r="IU62" i="2"/>
  <c r="IU63" i="2"/>
  <c r="IU64" i="2"/>
  <c r="IU65" i="2"/>
  <c r="IU66" i="2"/>
  <c r="IU67" i="2"/>
  <c r="IU68" i="2"/>
  <c r="IU69" i="2"/>
  <c r="IU70" i="2"/>
  <c r="IU71" i="2"/>
  <c r="IU72" i="2"/>
  <c r="IU73" i="2"/>
  <c r="IU74" i="2"/>
  <c r="IU75" i="2"/>
  <c r="IU76" i="2"/>
  <c r="IU77" i="2"/>
  <c r="IU78" i="2"/>
  <c r="IU79" i="2"/>
  <c r="IU80" i="2"/>
  <c r="IU81" i="2"/>
  <c r="IU82" i="2"/>
  <c r="IU83" i="2"/>
  <c r="IU84" i="2"/>
  <c r="IU85" i="2"/>
  <c r="IU86" i="2"/>
  <c r="IU87" i="2"/>
  <c r="IU88" i="2"/>
  <c r="IU89" i="2"/>
  <c r="IU5" i="2"/>
  <c r="IQ7" i="2"/>
  <c r="IQ8" i="2"/>
  <c r="IQ9" i="2"/>
  <c r="IQ10" i="2"/>
  <c r="IQ11" i="2"/>
  <c r="IQ12" i="2"/>
  <c r="IQ13" i="2"/>
  <c r="IQ14" i="2"/>
  <c r="IQ15" i="2"/>
  <c r="IQ16" i="2"/>
  <c r="IQ17" i="2"/>
  <c r="IQ18" i="2"/>
  <c r="IQ19" i="2"/>
  <c r="IQ20" i="2"/>
  <c r="IQ21" i="2"/>
  <c r="IQ22" i="2"/>
  <c r="IQ23" i="2"/>
  <c r="IQ24" i="2"/>
  <c r="IQ25" i="2"/>
  <c r="IQ26" i="2"/>
  <c r="IQ27" i="2"/>
  <c r="IQ28" i="2"/>
  <c r="IQ29" i="2"/>
  <c r="IQ30" i="2"/>
  <c r="IQ31" i="2"/>
  <c r="IQ32" i="2"/>
  <c r="IQ33" i="2"/>
  <c r="IQ34" i="2"/>
  <c r="IQ35" i="2"/>
  <c r="IQ36" i="2"/>
  <c r="IQ37" i="2"/>
  <c r="IQ38" i="2"/>
  <c r="IQ39" i="2"/>
  <c r="IQ40" i="2"/>
  <c r="IQ41" i="2"/>
  <c r="IQ42" i="2"/>
  <c r="IQ43" i="2"/>
  <c r="IQ44" i="2"/>
  <c r="IQ45" i="2"/>
  <c r="IQ46" i="2"/>
  <c r="IQ47" i="2"/>
  <c r="IQ48" i="2"/>
  <c r="IQ49" i="2"/>
  <c r="IQ50" i="2"/>
  <c r="IQ51" i="2"/>
  <c r="IQ52" i="2"/>
  <c r="IQ53" i="2"/>
  <c r="IQ54" i="2"/>
  <c r="IQ55" i="2"/>
  <c r="IQ56" i="2"/>
  <c r="IQ57" i="2"/>
  <c r="IQ58" i="2"/>
  <c r="IQ59" i="2"/>
  <c r="IQ60" i="2"/>
  <c r="IQ61" i="2"/>
  <c r="IQ62" i="2"/>
  <c r="IQ63" i="2"/>
  <c r="IQ64" i="2"/>
  <c r="IQ65" i="2"/>
  <c r="IQ66" i="2"/>
  <c r="IQ67" i="2"/>
  <c r="IQ68" i="2"/>
  <c r="IQ69" i="2"/>
  <c r="IQ70" i="2"/>
  <c r="IQ71" i="2"/>
  <c r="IQ72" i="2"/>
  <c r="IQ73" i="2"/>
  <c r="IQ74" i="2"/>
  <c r="IQ75" i="2"/>
  <c r="IQ76" i="2"/>
  <c r="IQ77" i="2"/>
  <c r="IQ78" i="2"/>
  <c r="IQ79" i="2"/>
  <c r="IQ80" i="2"/>
  <c r="IQ81" i="2"/>
  <c r="IQ82" i="2"/>
  <c r="IQ83" i="2"/>
  <c r="IQ84" i="2"/>
  <c r="IQ85" i="2"/>
  <c r="IQ86" i="2"/>
  <c r="IQ87" i="2"/>
  <c r="IQ88" i="2"/>
  <c r="IQ89" i="2"/>
  <c r="IQ90" i="2"/>
  <c r="IQ91" i="2"/>
  <c r="IQ92" i="2"/>
  <c r="IQ93" i="2"/>
  <c r="IQ94" i="2"/>
  <c r="IQ95" i="2"/>
  <c r="IQ96" i="2"/>
  <c r="IQ97" i="2"/>
  <c r="IQ98" i="2"/>
  <c r="IQ99" i="2"/>
  <c r="IQ100" i="2"/>
  <c r="IQ101" i="2"/>
  <c r="IQ102" i="2"/>
  <c r="IQ103" i="2"/>
  <c r="IQ104" i="2"/>
  <c r="IQ105" i="2"/>
  <c r="IQ106" i="2"/>
  <c r="IQ107" i="2"/>
  <c r="IQ108" i="2"/>
  <c r="IQ109" i="2"/>
  <c r="IQ110" i="2"/>
  <c r="IQ111" i="2"/>
  <c r="IQ112" i="2"/>
  <c r="IQ113" i="2"/>
  <c r="IQ114" i="2"/>
  <c r="IQ115" i="2"/>
  <c r="IQ116" i="2"/>
  <c r="IQ117" i="2"/>
  <c r="IQ118" i="2"/>
  <c r="IQ119" i="2"/>
  <c r="IQ120" i="2"/>
  <c r="IQ121" i="2"/>
  <c r="IQ122" i="2"/>
  <c r="IQ123" i="2"/>
  <c r="IQ124" i="2"/>
  <c r="IQ125" i="2"/>
  <c r="IQ126" i="2"/>
  <c r="IQ127" i="2"/>
  <c r="IQ128" i="2"/>
  <c r="IQ6" i="2"/>
  <c r="IO128" i="2"/>
  <c r="IO6" i="2"/>
  <c r="IO7" i="2"/>
  <c r="IO8" i="2"/>
  <c r="IO9" i="2"/>
  <c r="IO10" i="2"/>
  <c r="IO11" i="2"/>
  <c r="IO12" i="2"/>
  <c r="IO13" i="2"/>
  <c r="IO14" i="2"/>
  <c r="IO15" i="2"/>
  <c r="IO16" i="2"/>
  <c r="IO17" i="2"/>
  <c r="IO18" i="2"/>
  <c r="IO19" i="2"/>
  <c r="IO20" i="2"/>
  <c r="IO21" i="2"/>
  <c r="IO22" i="2"/>
  <c r="IO23" i="2"/>
  <c r="IO24" i="2"/>
  <c r="IO25" i="2"/>
  <c r="IO26" i="2"/>
  <c r="IO27" i="2"/>
  <c r="IO28" i="2"/>
  <c r="IO29" i="2"/>
  <c r="IO30" i="2"/>
  <c r="IO31" i="2"/>
  <c r="IO32" i="2"/>
  <c r="IO33" i="2"/>
  <c r="IO34" i="2"/>
  <c r="IO35" i="2"/>
  <c r="IO36" i="2"/>
  <c r="IO37" i="2"/>
  <c r="IO38" i="2"/>
  <c r="IO39" i="2"/>
  <c r="IO40" i="2"/>
  <c r="IO41" i="2"/>
  <c r="IO42" i="2"/>
  <c r="IO43" i="2"/>
  <c r="IO44" i="2"/>
  <c r="IO45" i="2"/>
  <c r="IO46" i="2"/>
  <c r="IO47" i="2"/>
  <c r="IO48" i="2"/>
  <c r="IO49" i="2"/>
  <c r="IO50" i="2"/>
  <c r="IO51" i="2"/>
  <c r="IO52" i="2"/>
  <c r="IO53" i="2"/>
  <c r="IO54" i="2"/>
  <c r="IO55" i="2"/>
  <c r="IO56" i="2"/>
  <c r="IO57" i="2"/>
  <c r="IO58" i="2"/>
  <c r="IO59" i="2"/>
  <c r="IO60" i="2"/>
  <c r="IO61" i="2"/>
  <c r="IO62" i="2"/>
  <c r="IO63" i="2"/>
  <c r="IO64" i="2"/>
  <c r="IO65" i="2"/>
  <c r="IO66" i="2"/>
  <c r="IO67" i="2"/>
  <c r="IO68" i="2"/>
  <c r="IO69" i="2"/>
  <c r="IO70" i="2"/>
  <c r="IO71" i="2"/>
  <c r="IO72" i="2"/>
  <c r="IO73" i="2"/>
  <c r="IO74" i="2"/>
  <c r="IO75" i="2"/>
  <c r="IO76" i="2"/>
  <c r="IO77" i="2"/>
  <c r="IO78" i="2"/>
  <c r="IO79" i="2"/>
  <c r="IO80" i="2"/>
  <c r="IO81" i="2"/>
  <c r="IO82" i="2"/>
  <c r="IO83" i="2"/>
  <c r="IO84" i="2"/>
  <c r="IO85" i="2"/>
  <c r="IO86" i="2"/>
  <c r="IO87" i="2"/>
  <c r="IO88" i="2"/>
  <c r="IO89" i="2"/>
  <c r="IO90" i="2"/>
  <c r="IO91" i="2"/>
  <c r="IO92" i="2"/>
  <c r="IO93" i="2"/>
  <c r="IO94" i="2"/>
  <c r="IO95" i="2"/>
  <c r="IO96" i="2"/>
  <c r="IO97" i="2"/>
  <c r="IO98" i="2"/>
  <c r="IO99" i="2"/>
  <c r="IO100" i="2"/>
  <c r="IO101" i="2"/>
  <c r="IO102" i="2"/>
  <c r="IO103" i="2"/>
  <c r="IO104" i="2"/>
  <c r="IO105" i="2"/>
  <c r="IO106" i="2"/>
  <c r="IO107" i="2"/>
  <c r="IO108" i="2"/>
  <c r="IO109" i="2"/>
  <c r="IO110" i="2"/>
  <c r="IO111" i="2"/>
  <c r="IO112" i="2"/>
  <c r="IO113" i="2"/>
  <c r="IO114" i="2"/>
  <c r="IO115" i="2"/>
  <c r="IO116" i="2"/>
  <c r="IO117" i="2"/>
  <c r="IO118" i="2"/>
  <c r="IO119" i="2"/>
  <c r="IO120" i="2"/>
  <c r="IO121" i="2"/>
  <c r="IO122" i="2"/>
  <c r="IO123" i="2"/>
  <c r="IO124" i="2"/>
  <c r="IO125" i="2"/>
  <c r="IO126" i="2"/>
  <c r="IO127" i="2"/>
  <c r="IO5" i="2"/>
  <c r="IK7" i="2"/>
  <c r="IK8" i="2"/>
  <c r="IK9" i="2"/>
  <c r="IK10" i="2"/>
  <c r="IK11" i="2"/>
  <c r="IK12" i="2"/>
  <c r="IK13" i="2"/>
  <c r="IK14" i="2"/>
  <c r="IK15" i="2"/>
  <c r="IK16" i="2"/>
  <c r="IK17" i="2"/>
  <c r="IK18" i="2"/>
  <c r="IK19" i="2"/>
  <c r="IK20" i="2"/>
  <c r="IK21" i="2"/>
  <c r="IK22" i="2"/>
  <c r="IK23" i="2"/>
  <c r="IK24" i="2"/>
  <c r="IK25" i="2"/>
  <c r="IK26" i="2"/>
  <c r="IK27" i="2"/>
  <c r="IK28" i="2"/>
  <c r="IK29" i="2"/>
  <c r="IK30" i="2"/>
  <c r="IK31" i="2"/>
  <c r="IK32" i="2"/>
  <c r="IK33" i="2"/>
  <c r="IK34" i="2"/>
  <c r="IK35" i="2"/>
  <c r="IK36" i="2"/>
  <c r="IK37" i="2"/>
  <c r="IK38" i="2"/>
  <c r="IK39" i="2"/>
  <c r="IK40" i="2"/>
  <c r="IK41" i="2"/>
  <c r="IK42" i="2"/>
  <c r="IK43" i="2"/>
  <c r="IK44" i="2"/>
  <c r="IK45" i="2"/>
  <c r="IK46" i="2"/>
  <c r="IK47" i="2"/>
  <c r="IK48" i="2"/>
  <c r="IK49" i="2"/>
  <c r="IK50" i="2"/>
  <c r="IK51" i="2"/>
  <c r="IK52" i="2"/>
  <c r="IK53" i="2"/>
  <c r="IK54" i="2"/>
  <c r="IK55" i="2"/>
  <c r="IK56" i="2"/>
  <c r="IK57" i="2"/>
  <c r="IK58" i="2"/>
  <c r="IK59" i="2"/>
  <c r="IK60" i="2"/>
  <c r="IK61" i="2"/>
  <c r="IK62" i="2"/>
  <c r="IK63" i="2"/>
  <c r="IK64" i="2"/>
  <c r="IK65" i="2"/>
  <c r="IK66" i="2"/>
  <c r="IK67" i="2"/>
  <c r="IK68" i="2"/>
  <c r="IK69" i="2"/>
  <c r="IK70" i="2"/>
  <c r="IK71" i="2"/>
  <c r="IK72" i="2"/>
  <c r="IK73" i="2"/>
  <c r="IK74" i="2"/>
  <c r="IK75" i="2"/>
  <c r="IK76" i="2"/>
  <c r="IK77" i="2"/>
  <c r="IK78" i="2"/>
  <c r="IK79" i="2"/>
  <c r="IK80" i="2"/>
  <c r="IK81" i="2"/>
  <c r="IK82" i="2"/>
  <c r="IK83" i="2"/>
  <c r="IK84" i="2"/>
  <c r="IK85" i="2"/>
  <c r="IK86" i="2"/>
  <c r="IK87" i="2"/>
  <c r="IK88" i="2"/>
  <c r="IK89" i="2"/>
  <c r="IK90" i="2"/>
  <c r="IK91" i="2"/>
  <c r="IK92" i="2"/>
  <c r="IK93" i="2"/>
  <c r="IK94" i="2"/>
  <c r="IK95" i="2"/>
  <c r="IK96" i="2"/>
  <c r="IK97" i="2"/>
  <c r="IK98" i="2"/>
  <c r="IK99" i="2"/>
  <c r="IK100" i="2"/>
  <c r="IK101" i="2"/>
  <c r="IK102" i="2"/>
  <c r="IK103" i="2"/>
  <c r="IK104" i="2"/>
  <c r="IK105" i="2"/>
  <c r="IK106" i="2"/>
  <c r="IK6" i="2"/>
  <c r="II6" i="2"/>
  <c r="II7" i="2"/>
  <c r="II8" i="2"/>
  <c r="II9" i="2"/>
  <c r="II10" i="2"/>
  <c r="II11" i="2"/>
  <c r="II12" i="2"/>
  <c r="II13" i="2"/>
  <c r="II14" i="2"/>
  <c r="II15" i="2"/>
  <c r="II16" i="2"/>
  <c r="II17" i="2"/>
  <c r="II18" i="2"/>
  <c r="II19" i="2"/>
  <c r="II20" i="2"/>
  <c r="II21" i="2"/>
  <c r="II22" i="2"/>
  <c r="II23" i="2"/>
  <c r="II24" i="2"/>
  <c r="II25" i="2"/>
  <c r="II26" i="2"/>
  <c r="II27" i="2"/>
  <c r="II28" i="2"/>
  <c r="II29" i="2"/>
  <c r="II30" i="2"/>
  <c r="II31" i="2"/>
  <c r="II32" i="2"/>
  <c r="II33" i="2"/>
  <c r="II34" i="2"/>
  <c r="II35" i="2"/>
  <c r="II36" i="2"/>
  <c r="II37" i="2"/>
  <c r="II38" i="2"/>
  <c r="II39" i="2"/>
  <c r="II40" i="2"/>
  <c r="II41" i="2"/>
  <c r="II42" i="2"/>
  <c r="II43" i="2"/>
  <c r="II44" i="2"/>
  <c r="II45" i="2"/>
  <c r="II46" i="2"/>
  <c r="II47" i="2"/>
  <c r="II48" i="2"/>
  <c r="II49" i="2"/>
  <c r="II50" i="2"/>
  <c r="II51" i="2"/>
  <c r="II52" i="2"/>
  <c r="II53" i="2"/>
  <c r="II54" i="2"/>
  <c r="II55" i="2"/>
  <c r="II56" i="2"/>
  <c r="II57" i="2"/>
  <c r="II58" i="2"/>
  <c r="II59" i="2"/>
  <c r="II60" i="2"/>
  <c r="II61" i="2"/>
  <c r="II62" i="2"/>
  <c r="II63" i="2"/>
  <c r="II64" i="2"/>
  <c r="II65" i="2"/>
  <c r="II66" i="2"/>
  <c r="II67" i="2"/>
  <c r="II68" i="2"/>
  <c r="II69" i="2"/>
  <c r="II70" i="2"/>
  <c r="II71" i="2"/>
  <c r="II72" i="2"/>
  <c r="II73" i="2"/>
  <c r="II74" i="2"/>
  <c r="II75" i="2"/>
  <c r="II76" i="2"/>
  <c r="II77" i="2"/>
  <c r="II78" i="2"/>
  <c r="II79" i="2"/>
  <c r="II80" i="2"/>
  <c r="II81" i="2"/>
  <c r="II82" i="2"/>
  <c r="II83" i="2"/>
  <c r="II84" i="2"/>
  <c r="II85" i="2"/>
  <c r="II86" i="2"/>
  <c r="II87" i="2"/>
  <c r="II88" i="2"/>
  <c r="II89" i="2"/>
  <c r="II90" i="2"/>
  <c r="II91" i="2"/>
  <c r="II92" i="2"/>
  <c r="II93" i="2"/>
  <c r="II94" i="2"/>
  <c r="II95" i="2"/>
  <c r="II96" i="2"/>
  <c r="II97" i="2"/>
  <c r="II98" i="2"/>
  <c r="II99" i="2"/>
  <c r="II100" i="2"/>
  <c r="II101" i="2"/>
  <c r="II102" i="2"/>
  <c r="II103" i="2"/>
  <c r="II104" i="2"/>
  <c r="II105" i="2"/>
  <c r="II106" i="2"/>
  <c r="II5" i="2"/>
  <c r="IE7" i="2"/>
  <c r="IE8" i="2"/>
  <c r="IE9" i="2"/>
  <c r="IE10" i="2"/>
  <c r="IE11" i="2"/>
  <c r="IE12" i="2"/>
  <c r="IE13" i="2"/>
  <c r="IE14" i="2"/>
  <c r="IE15" i="2"/>
  <c r="IE16" i="2"/>
  <c r="IE17" i="2"/>
  <c r="IE18" i="2"/>
  <c r="IE19" i="2"/>
  <c r="IE20" i="2"/>
  <c r="IE21" i="2"/>
  <c r="IE22" i="2"/>
  <c r="IE23" i="2"/>
  <c r="IE24" i="2"/>
  <c r="IE25" i="2"/>
  <c r="IE26" i="2"/>
  <c r="IE27" i="2"/>
  <c r="IE28" i="2"/>
  <c r="IE29" i="2"/>
  <c r="IE30" i="2"/>
  <c r="IE31" i="2"/>
  <c r="IE32" i="2"/>
  <c r="IE33" i="2"/>
  <c r="IE34" i="2"/>
  <c r="IE35" i="2"/>
  <c r="IE36" i="2"/>
  <c r="IE37" i="2"/>
  <c r="IE38" i="2"/>
  <c r="IE39" i="2"/>
  <c r="IE40" i="2"/>
  <c r="IE41" i="2"/>
  <c r="IE42" i="2"/>
  <c r="IE43" i="2"/>
  <c r="IE44" i="2"/>
  <c r="IE45" i="2"/>
  <c r="IE46" i="2"/>
  <c r="IE47" i="2"/>
  <c r="IE48" i="2"/>
  <c r="IE49" i="2"/>
  <c r="IE50" i="2"/>
  <c r="IE51" i="2"/>
  <c r="IE52" i="2"/>
  <c r="IE53" i="2"/>
  <c r="IE54" i="2"/>
  <c r="IE55" i="2"/>
  <c r="IE56" i="2"/>
  <c r="IE57" i="2"/>
  <c r="IE58" i="2"/>
  <c r="IE59" i="2"/>
  <c r="IE60" i="2"/>
  <c r="IE61" i="2"/>
  <c r="IE62" i="2"/>
  <c r="IE63" i="2"/>
  <c r="IE64" i="2"/>
  <c r="IE65" i="2"/>
  <c r="IE6" i="2"/>
  <c r="IC6" i="2"/>
  <c r="IC7" i="2"/>
  <c r="IC8" i="2"/>
  <c r="IC9" i="2"/>
  <c r="IC10" i="2"/>
  <c r="IC11" i="2"/>
  <c r="IC12" i="2"/>
  <c r="IC13" i="2"/>
  <c r="IC14" i="2"/>
  <c r="IC15" i="2"/>
  <c r="IC16" i="2"/>
  <c r="IC17" i="2"/>
  <c r="IC18" i="2"/>
  <c r="IC19" i="2"/>
  <c r="IC20" i="2"/>
  <c r="IC21" i="2"/>
  <c r="IC22" i="2"/>
  <c r="IC23" i="2"/>
  <c r="IC24" i="2"/>
  <c r="IC25" i="2"/>
  <c r="IC26" i="2"/>
  <c r="IC27" i="2"/>
  <c r="IC28" i="2"/>
  <c r="IC29" i="2"/>
  <c r="IC30" i="2"/>
  <c r="IC31" i="2"/>
  <c r="IC32" i="2"/>
  <c r="IC33" i="2"/>
  <c r="IC34" i="2"/>
  <c r="IC35" i="2"/>
  <c r="IC36" i="2"/>
  <c r="IC37" i="2"/>
  <c r="IC38" i="2"/>
  <c r="IC39" i="2"/>
  <c r="IC40" i="2"/>
  <c r="IC41" i="2"/>
  <c r="IC42" i="2"/>
  <c r="IC43" i="2"/>
  <c r="IC44" i="2"/>
  <c r="IC45" i="2"/>
  <c r="IC46" i="2"/>
  <c r="IC47" i="2"/>
  <c r="IC48" i="2"/>
  <c r="IC49" i="2"/>
  <c r="IC50" i="2"/>
  <c r="IC51" i="2"/>
  <c r="IC52" i="2"/>
  <c r="IC53" i="2"/>
  <c r="IC54" i="2"/>
  <c r="IC55" i="2"/>
  <c r="IC56" i="2"/>
  <c r="IC57" i="2"/>
  <c r="IC58" i="2"/>
  <c r="IC59" i="2"/>
  <c r="IC60" i="2"/>
  <c r="IC61" i="2"/>
  <c r="IC62" i="2"/>
  <c r="IC63" i="2"/>
  <c r="IC64" i="2"/>
  <c r="IC65" i="2"/>
  <c r="IC5" i="2"/>
  <c r="HY7" i="2"/>
  <c r="HY8" i="2"/>
  <c r="HY9" i="2"/>
  <c r="HY10" i="2"/>
  <c r="HY11" i="2"/>
  <c r="HY12" i="2"/>
  <c r="HY13" i="2"/>
  <c r="HY14" i="2"/>
  <c r="HY15" i="2"/>
  <c r="HY16" i="2"/>
  <c r="HY17" i="2"/>
  <c r="HY18" i="2"/>
  <c r="HY19" i="2"/>
  <c r="HY20" i="2"/>
  <c r="HY21" i="2"/>
  <c r="HY22" i="2"/>
  <c r="HY23" i="2"/>
  <c r="HY24" i="2"/>
  <c r="HY25" i="2"/>
  <c r="HY26" i="2"/>
  <c r="HY27" i="2"/>
  <c r="HY28" i="2"/>
  <c r="HY29" i="2"/>
  <c r="HY30" i="2"/>
  <c r="HY31" i="2"/>
  <c r="HY32" i="2"/>
  <c r="HY33" i="2"/>
  <c r="HY34" i="2"/>
  <c r="HY35" i="2"/>
  <c r="HY36" i="2"/>
  <c r="HY37" i="2"/>
  <c r="HY38" i="2"/>
  <c r="HY39" i="2"/>
  <c r="HY40" i="2"/>
  <c r="HY41" i="2"/>
  <c r="HY42" i="2"/>
  <c r="HY43" i="2"/>
  <c r="HY44" i="2"/>
  <c r="HY45" i="2"/>
  <c r="HY46" i="2"/>
  <c r="HY47" i="2"/>
  <c r="HY48" i="2"/>
  <c r="HY49" i="2"/>
  <c r="HY50" i="2"/>
  <c r="HY51" i="2"/>
  <c r="HY52" i="2"/>
  <c r="HY53" i="2"/>
  <c r="HY54" i="2"/>
  <c r="HY55" i="2"/>
  <c r="HY56" i="2"/>
  <c r="HY57" i="2"/>
  <c r="HY6" i="2"/>
  <c r="HW6" i="2"/>
  <c r="HW7" i="2"/>
  <c r="HW8" i="2"/>
  <c r="HW9" i="2"/>
  <c r="HW10" i="2"/>
  <c r="HW11" i="2"/>
  <c r="HW12" i="2"/>
  <c r="HW13" i="2"/>
  <c r="HW14" i="2"/>
  <c r="HW15" i="2"/>
  <c r="HW16" i="2"/>
  <c r="HW17" i="2"/>
  <c r="HW18" i="2"/>
  <c r="HW19" i="2"/>
  <c r="HW20" i="2"/>
  <c r="HW21" i="2"/>
  <c r="HW22" i="2"/>
  <c r="HW23" i="2"/>
  <c r="HW24" i="2"/>
  <c r="HW25" i="2"/>
  <c r="HW26" i="2"/>
  <c r="HW27" i="2"/>
  <c r="HW28" i="2"/>
  <c r="HW29" i="2"/>
  <c r="HW30" i="2"/>
  <c r="HW31" i="2"/>
  <c r="HW32" i="2"/>
  <c r="HW33" i="2"/>
  <c r="HW34" i="2"/>
  <c r="HW35" i="2"/>
  <c r="HW36" i="2"/>
  <c r="HW37" i="2"/>
  <c r="HW38" i="2"/>
  <c r="HW39" i="2"/>
  <c r="HW40" i="2"/>
  <c r="HW41" i="2"/>
  <c r="HW42" i="2"/>
  <c r="HW43" i="2"/>
  <c r="HW44" i="2"/>
  <c r="HW45" i="2"/>
  <c r="HW46" i="2"/>
  <c r="HW47" i="2"/>
  <c r="HW48" i="2"/>
  <c r="HW49" i="2"/>
  <c r="HW50" i="2"/>
  <c r="HW51" i="2"/>
  <c r="HW52" i="2"/>
  <c r="HW53" i="2"/>
  <c r="HW54" i="2"/>
  <c r="HW55" i="2"/>
  <c r="HW56" i="2"/>
  <c r="HW57" i="2"/>
  <c r="HW58" i="2"/>
  <c r="HW5" i="2"/>
  <c r="HS7" i="2"/>
  <c r="HS8" i="2"/>
  <c r="HS9" i="2"/>
  <c r="HS10" i="2"/>
  <c r="HS11" i="2"/>
  <c r="HS12" i="2"/>
  <c r="HS13" i="2"/>
  <c r="HS14" i="2"/>
  <c r="HS15" i="2"/>
  <c r="HS16" i="2"/>
  <c r="HS6" i="2"/>
  <c r="HQ6" i="2"/>
  <c r="HQ7" i="2"/>
  <c r="HQ8" i="2"/>
  <c r="HQ9" i="2"/>
  <c r="HQ10" i="2"/>
  <c r="HQ11" i="2"/>
  <c r="HQ12" i="2"/>
  <c r="HQ13" i="2"/>
  <c r="HQ14" i="2"/>
  <c r="HQ15" i="2"/>
  <c r="HQ16" i="2"/>
  <c r="HQ5" i="2"/>
  <c r="HM7" i="2"/>
  <c r="HM8" i="2"/>
  <c r="HM9" i="2"/>
  <c r="HM10" i="2"/>
  <c r="HM11" i="2"/>
  <c r="HM12" i="2"/>
  <c r="HM13" i="2"/>
  <c r="HM14" i="2"/>
  <c r="HM15" i="2"/>
  <c r="HM16" i="2"/>
  <c r="HM17" i="2"/>
  <c r="HM18" i="2"/>
  <c r="HM19" i="2"/>
  <c r="HM20" i="2"/>
  <c r="HM21" i="2"/>
  <c r="HM22" i="2"/>
  <c r="HM23" i="2"/>
  <c r="HM24" i="2"/>
  <c r="HM25" i="2"/>
  <c r="HM26" i="2"/>
  <c r="HM27" i="2"/>
  <c r="HM28" i="2"/>
  <c r="HM29" i="2"/>
  <c r="HM30" i="2"/>
  <c r="HM31" i="2"/>
  <c r="HM32" i="2"/>
  <c r="HM33" i="2"/>
  <c r="HM34" i="2"/>
  <c r="HM35" i="2"/>
  <c r="HM36" i="2"/>
  <c r="HM37" i="2"/>
  <c r="HM38" i="2"/>
  <c r="HM39" i="2"/>
  <c r="HM40" i="2"/>
  <c r="HM41" i="2"/>
  <c r="HM42" i="2"/>
  <c r="HM43" i="2"/>
  <c r="HM44" i="2"/>
  <c r="HM45" i="2"/>
  <c r="HM46" i="2"/>
  <c r="HM47" i="2"/>
  <c r="HM48" i="2"/>
  <c r="HM49" i="2"/>
  <c r="HM50" i="2"/>
  <c r="HM51" i="2"/>
  <c r="HM52" i="2"/>
  <c r="HM53" i="2"/>
  <c r="HM54" i="2"/>
  <c r="HM55" i="2"/>
  <c r="HM56" i="2"/>
  <c r="HM57" i="2"/>
  <c r="HM58" i="2"/>
  <c r="HM59" i="2"/>
  <c r="HM60" i="2"/>
  <c r="HM61" i="2"/>
  <c r="HM62" i="2"/>
  <c r="HM63" i="2"/>
  <c r="HM64" i="2"/>
  <c r="HM65" i="2"/>
  <c r="HM66" i="2"/>
  <c r="HM67" i="2"/>
  <c r="HM68" i="2"/>
  <c r="HM69" i="2"/>
  <c r="HM70" i="2"/>
  <c r="HM71" i="2"/>
  <c r="HM72" i="2"/>
  <c r="HM73" i="2"/>
  <c r="HM74" i="2"/>
  <c r="HM75" i="2"/>
  <c r="HM76" i="2"/>
  <c r="HM77" i="2"/>
  <c r="HM78" i="2"/>
  <c r="HM79" i="2"/>
  <c r="HM80" i="2"/>
  <c r="HM81" i="2"/>
  <c r="HM82" i="2"/>
  <c r="HM83" i="2"/>
  <c r="HM84" i="2"/>
  <c r="HM85" i="2"/>
  <c r="HM86" i="2"/>
  <c r="HM87" i="2"/>
  <c r="HM88" i="2"/>
  <c r="HM89" i="2"/>
  <c r="HM90" i="2"/>
  <c r="HM91" i="2"/>
  <c r="HM92" i="2"/>
  <c r="HM93" i="2"/>
  <c r="HM94" i="2"/>
  <c r="HM95" i="2"/>
  <c r="HM96" i="2"/>
  <c r="HM97" i="2"/>
  <c r="HM98" i="2"/>
  <c r="HM99" i="2"/>
  <c r="HM100" i="2"/>
  <c r="HM101" i="2"/>
  <c r="HM102" i="2"/>
  <c r="HM103" i="2"/>
  <c r="HM104" i="2"/>
  <c r="HM105" i="2"/>
  <c r="HM106" i="2"/>
  <c r="HM107" i="2"/>
  <c r="HM108" i="2"/>
  <c r="HM6" i="2"/>
  <c r="HK6" i="2"/>
  <c r="HK7" i="2"/>
  <c r="HK8" i="2"/>
  <c r="HK9" i="2"/>
  <c r="HK10" i="2"/>
  <c r="HK11" i="2"/>
  <c r="HK12" i="2"/>
  <c r="HK13" i="2"/>
  <c r="HK14" i="2"/>
  <c r="HK15" i="2"/>
  <c r="HK16" i="2"/>
  <c r="HK17" i="2"/>
  <c r="HK18" i="2"/>
  <c r="HK19" i="2"/>
  <c r="HK20" i="2"/>
  <c r="HK21" i="2"/>
  <c r="HK22" i="2"/>
  <c r="HK23" i="2"/>
  <c r="HK24" i="2"/>
  <c r="HK25" i="2"/>
  <c r="HK26" i="2"/>
  <c r="HK27" i="2"/>
  <c r="HK28" i="2"/>
  <c r="HK29" i="2"/>
  <c r="HK30" i="2"/>
  <c r="HK31" i="2"/>
  <c r="HK32" i="2"/>
  <c r="HK33" i="2"/>
  <c r="HK34" i="2"/>
  <c r="HK35" i="2"/>
  <c r="HK36" i="2"/>
  <c r="HK37" i="2"/>
  <c r="HK38" i="2"/>
  <c r="HK39" i="2"/>
  <c r="HK40" i="2"/>
  <c r="HK41" i="2"/>
  <c r="HK42" i="2"/>
  <c r="HK43" i="2"/>
  <c r="HK44" i="2"/>
  <c r="HK45" i="2"/>
  <c r="HK46" i="2"/>
  <c r="HK47" i="2"/>
  <c r="HK48" i="2"/>
  <c r="HK49" i="2"/>
  <c r="HK50" i="2"/>
  <c r="HK51" i="2"/>
  <c r="HK52" i="2"/>
  <c r="HK53" i="2"/>
  <c r="HK54" i="2"/>
  <c r="HK55" i="2"/>
  <c r="HK56" i="2"/>
  <c r="HK57" i="2"/>
  <c r="HK58" i="2"/>
  <c r="HK59" i="2"/>
  <c r="HK60" i="2"/>
  <c r="HK61" i="2"/>
  <c r="HK62" i="2"/>
  <c r="HK63" i="2"/>
  <c r="HK64" i="2"/>
  <c r="HK65" i="2"/>
  <c r="HK66" i="2"/>
  <c r="HK67" i="2"/>
  <c r="HK68" i="2"/>
  <c r="HK69" i="2"/>
  <c r="HK70" i="2"/>
  <c r="HK71" i="2"/>
  <c r="HK72" i="2"/>
  <c r="HK73" i="2"/>
  <c r="HK74" i="2"/>
  <c r="HK75" i="2"/>
  <c r="HK76" i="2"/>
  <c r="HK77" i="2"/>
  <c r="HK78" i="2"/>
  <c r="HK79" i="2"/>
  <c r="HK80" i="2"/>
  <c r="HK81" i="2"/>
  <c r="HK82" i="2"/>
  <c r="HK83" i="2"/>
  <c r="HK84" i="2"/>
  <c r="HK85" i="2"/>
  <c r="HK86" i="2"/>
  <c r="HK87" i="2"/>
  <c r="HK88" i="2"/>
  <c r="HK89" i="2"/>
  <c r="HK90" i="2"/>
  <c r="HK91" i="2"/>
  <c r="HK92" i="2"/>
  <c r="HK93" i="2"/>
  <c r="HK94" i="2"/>
  <c r="HK95" i="2"/>
  <c r="HK96" i="2"/>
  <c r="HK97" i="2"/>
  <c r="HK98" i="2"/>
  <c r="HK99" i="2"/>
  <c r="HK100" i="2"/>
  <c r="HK101" i="2"/>
  <c r="HK102" i="2"/>
  <c r="HK103" i="2"/>
  <c r="HK104" i="2"/>
  <c r="HK105" i="2"/>
  <c r="HK106" i="2"/>
  <c r="HK107" i="2"/>
  <c r="HK108" i="2"/>
  <c r="HK5" i="2"/>
  <c r="HG7" i="2"/>
  <c r="HG8" i="2"/>
  <c r="HG9" i="2"/>
  <c r="HG10" i="2"/>
  <c r="HG11" i="2"/>
  <c r="HG12" i="2"/>
  <c r="HG13" i="2"/>
  <c r="HG14" i="2"/>
  <c r="HG15" i="2"/>
  <c r="HG16" i="2"/>
  <c r="HG17" i="2"/>
  <c r="HG18" i="2"/>
  <c r="HG19" i="2"/>
  <c r="HG20" i="2"/>
  <c r="HG21" i="2"/>
  <c r="HG22" i="2"/>
  <c r="HG23" i="2"/>
  <c r="HG24" i="2"/>
  <c r="HG25" i="2"/>
  <c r="HG26" i="2"/>
  <c r="HG27" i="2"/>
  <c r="HG28" i="2"/>
  <c r="HG29" i="2"/>
  <c r="HG30" i="2"/>
  <c r="HG31" i="2"/>
  <c r="HG32" i="2"/>
  <c r="HG33" i="2"/>
  <c r="HG34" i="2"/>
  <c r="HG35" i="2"/>
  <c r="HG36" i="2"/>
  <c r="HG37" i="2"/>
  <c r="HG38" i="2"/>
  <c r="HG39" i="2"/>
  <c r="HG40" i="2"/>
  <c r="HG41" i="2"/>
  <c r="HG42" i="2"/>
  <c r="HG43" i="2"/>
  <c r="HG44" i="2"/>
  <c r="HG45" i="2"/>
  <c r="HG46" i="2"/>
  <c r="HG47" i="2"/>
  <c r="HG48" i="2"/>
  <c r="HG49" i="2"/>
  <c r="HG50" i="2"/>
  <c r="HG51" i="2"/>
  <c r="HG52" i="2"/>
  <c r="HG53" i="2"/>
  <c r="HG54" i="2"/>
  <c r="HG55" i="2"/>
  <c r="HG56" i="2"/>
  <c r="HG57" i="2"/>
  <c r="HG58" i="2"/>
  <c r="HG59" i="2"/>
  <c r="HG60" i="2"/>
  <c r="HG61" i="2"/>
  <c r="HG62" i="2"/>
  <c r="HG63" i="2"/>
  <c r="HG64" i="2"/>
  <c r="HG65" i="2"/>
  <c r="HG66" i="2"/>
  <c r="HG67" i="2"/>
  <c r="HG68" i="2"/>
  <c r="HG69" i="2"/>
  <c r="HG70" i="2"/>
  <c r="HG71" i="2"/>
  <c r="HG72" i="2"/>
  <c r="HG73" i="2"/>
  <c r="HG74" i="2"/>
  <c r="HG75" i="2"/>
  <c r="HG76" i="2"/>
  <c r="HG77" i="2"/>
  <c r="HG78" i="2"/>
  <c r="HG79" i="2"/>
  <c r="HG80" i="2"/>
  <c r="HG81" i="2"/>
  <c r="HG82" i="2"/>
  <c r="HG83" i="2"/>
  <c r="HG84" i="2"/>
  <c r="HG85" i="2"/>
  <c r="HG86" i="2"/>
  <c r="HG87" i="2"/>
  <c r="HG88" i="2"/>
  <c r="HG89" i="2"/>
  <c r="HG90" i="2"/>
  <c r="HG91" i="2"/>
  <c r="HG92" i="2"/>
  <c r="HG93" i="2"/>
  <c r="HG94" i="2"/>
  <c r="HG95" i="2"/>
  <c r="HG96" i="2"/>
  <c r="HG97" i="2"/>
  <c r="HG98" i="2"/>
  <c r="HG99" i="2"/>
  <c r="HG100" i="2"/>
  <c r="HG101" i="2"/>
  <c r="HG102" i="2"/>
  <c r="HG103" i="2"/>
  <c r="HG104" i="2"/>
  <c r="HG105" i="2"/>
  <c r="HG106" i="2"/>
  <c r="HG107" i="2"/>
  <c r="HG108" i="2"/>
  <c r="HG109" i="2"/>
  <c r="HG110" i="2"/>
  <c r="HG111" i="2"/>
  <c r="HG112" i="2"/>
  <c r="HG113" i="2"/>
  <c r="HG114" i="2"/>
  <c r="HG115" i="2"/>
  <c r="HG116" i="2"/>
  <c r="HG117" i="2"/>
  <c r="HG118" i="2"/>
  <c r="HG119" i="2"/>
  <c r="HG120" i="2"/>
  <c r="HG121" i="2"/>
  <c r="HG122" i="2"/>
  <c r="HG123" i="2"/>
  <c r="HG124" i="2"/>
  <c r="HG125" i="2"/>
  <c r="HG126" i="2"/>
  <c r="HG127" i="2"/>
  <c r="HG128" i="2"/>
  <c r="HG129" i="2"/>
  <c r="HG130" i="2"/>
  <c r="HG131" i="2"/>
  <c r="HG132" i="2"/>
  <c r="HG133" i="2"/>
  <c r="HG134" i="2"/>
  <c r="HG135" i="2"/>
  <c r="HG136" i="2"/>
  <c r="HG137" i="2"/>
  <c r="HG138" i="2"/>
  <c r="HG139" i="2"/>
  <c r="HG140" i="2"/>
  <c r="HG141" i="2"/>
  <c r="HG142" i="2"/>
  <c r="HG143" i="2"/>
  <c r="HG144" i="2"/>
  <c r="HG145" i="2"/>
  <c r="HG146" i="2"/>
  <c r="HG147" i="2"/>
  <c r="HG148" i="2"/>
  <c r="HG149" i="2"/>
  <c r="HG150" i="2"/>
  <c r="HG151" i="2"/>
  <c r="HG152" i="2"/>
  <c r="HG153" i="2"/>
  <c r="HG154" i="2"/>
  <c r="HG155" i="2"/>
  <c r="HG156" i="2"/>
  <c r="HG157" i="2"/>
  <c r="HG158" i="2"/>
  <c r="HG159" i="2"/>
  <c r="HG160" i="2"/>
  <c r="HG161" i="2"/>
  <c r="HG162" i="2"/>
  <c r="HG163" i="2"/>
  <c r="HG164" i="2"/>
  <c r="HG165" i="2"/>
  <c r="HG166" i="2"/>
  <c r="HG167" i="2"/>
  <c r="HG168" i="2"/>
  <c r="HG169" i="2"/>
  <c r="HG170" i="2"/>
  <c r="HG171" i="2"/>
  <c r="HG172" i="2"/>
  <c r="HG173" i="2"/>
  <c r="HG174" i="2"/>
  <c r="HG175" i="2"/>
  <c r="HG176" i="2"/>
  <c r="HG177" i="2"/>
  <c r="HG178" i="2"/>
  <c r="HG179" i="2"/>
  <c r="HG180" i="2"/>
  <c r="HG181" i="2"/>
  <c r="HG182" i="2"/>
  <c r="HG183" i="2"/>
  <c r="HG184" i="2"/>
  <c r="HG185" i="2"/>
  <c r="HG186" i="2"/>
  <c r="HG187" i="2"/>
  <c r="HG188" i="2"/>
  <c r="HG6" i="2"/>
  <c r="HE6" i="2"/>
  <c r="HE7" i="2"/>
  <c r="HE8" i="2"/>
  <c r="HE9" i="2"/>
  <c r="HE10" i="2"/>
  <c r="HE11" i="2"/>
  <c r="HE12" i="2"/>
  <c r="HE13" i="2"/>
  <c r="HE14" i="2"/>
  <c r="HE15" i="2"/>
  <c r="HE16" i="2"/>
  <c r="HE17" i="2"/>
  <c r="HE18" i="2"/>
  <c r="HE19" i="2"/>
  <c r="HE20" i="2"/>
  <c r="HE21" i="2"/>
  <c r="HE22" i="2"/>
  <c r="HE23" i="2"/>
  <c r="HE24" i="2"/>
  <c r="HE25" i="2"/>
  <c r="HE26" i="2"/>
  <c r="HE27" i="2"/>
  <c r="HE28" i="2"/>
  <c r="HE29" i="2"/>
  <c r="HE30" i="2"/>
  <c r="HE31" i="2"/>
  <c r="HE32" i="2"/>
  <c r="HE33" i="2"/>
  <c r="HE34" i="2"/>
  <c r="HE35" i="2"/>
  <c r="HE36" i="2"/>
  <c r="HE37" i="2"/>
  <c r="HE38" i="2"/>
  <c r="HE39" i="2"/>
  <c r="HE40" i="2"/>
  <c r="HE41" i="2"/>
  <c r="HE42" i="2"/>
  <c r="HE43" i="2"/>
  <c r="HE44" i="2"/>
  <c r="HE45" i="2"/>
  <c r="HE46" i="2"/>
  <c r="HE47" i="2"/>
  <c r="HE48" i="2"/>
  <c r="HE49" i="2"/>
  <c r="HE50" i="2"/>
  <c r="HE51" i="2"/>
  <c r="HE52" i="2"/>
  <c r="HE53" i="2"/>
  <c r="HE54" i="2"/>
  <c r="HE55" i="2"/>
  <c r="HE56" i="2"/>
  <c r="HE57" i="2"/>
  <c r="HE58" i="2"/>
  <c r="HE59" i="2"/>
  <c r="HE60" i="2"/>
  <c r="HE61" i="2"/>
  <c r="HE62" i="2"/>
  <c r="HE63" i="2"/>
  <c r="HE64" i="2"/>
  <c r="HE65" i="2"/>
  <c r="HE66" i="2"/>
  <c r="HE67" i="2"/>
  <c r="HE68" i="2"/>
  <c r="HE69" i="2"/>
  <c r="HE70" i="2"/>
  <c r="HE71" i="2"/>
  <c r="HE72" i="2"/>
  <c r="HE73" i="2"/>
  <c r="HE74" i="2"/>
  <c r="HE75" i="2"/>
  <c r="HE76" i="2"/>
  <c r="HE77" i="2"/>
  <c r="HE78" i="2"/>
  <c r="HE79" i="2"/>
  <c r="HE80" i="2"/>
  <c r="HE81" i="2"/>
  <c r="HE82" i="2"/>
  <c r="HE83" i="2"/>
  <c r="HE84" i="2"/>
  <c r="HE85" i="2"/>
  <c r="HE86" i="2"/>
  <c r="HE87" i="2"/>
  <c r="HE88" i="2"/>
  <c r="HE89" i="2"/>
  <c r="HE90" i="2"/>
  <c r="HE91" i="2"/>
  <c r="HE92" i="2"/>
  <c r="HE93" i="2"/>
  <c r="HE94" i="2"/>
  <c r="HE95" i="2"/>
  <c r="HE96" i="2"/>
  <c r="HE97" i="2"/>
  <c r="HE98" i="2"/>
  <c r="HE99" i="2"/>
  <c r="HE100" i="2"/>
  <c r="HE101" i="2"/>
  <c r="HE102" i="2"/>
  <c r="HE103" i="2"/>
  <c r="HE104" i="2"/>
  <c r="HE105" i="2"/>
  <c r="HE106" i="2"/>
  <c r="HE107" i="2"/>
  <c r="HE108" i="2"/>
  <c r="HE109" i="2"/>
  <c r="HE110" i="2"/>
  <c r="HE111" i="2"/>
  <c r="HE112" i="2"/>
  <c r="HE113" i="2"/>
  <c r="HE114" i="2"/>
  <c r="HE115" i="2"/>
  <c r="HE116" i="2"/>
  <c r="HE117" i="2"/>
  <c r="HE118" i="2"/>
  <c r="HE119" i="2"/>
  <c r="HE120" i="2"/>
  <c r="HE121" i="2"/>
  <c r="HE122" i="2"/>
  <c r="HE123" i="2"/>
  <c r="HE124" i="2"/>
  <c r="HE125" i="2"/>
  <c r="HE126" i="2"/>
  <c r="HE127" i="2"/>
  <c r="HE128" i="2"/>
  <c r="HE129" i="2"/>
  <c r="HE130" i="2"/>
  <c r="HE131" i="2"/>
  <c r="HE132" i="2"/>
  <c r="HE133" i="2"/>
  <c r="HE134" i="2"/>
  <c r="HE135" i="2"/>
  <c r="HE136" i="2"/>
  <c r="HE137" i="2"/>
  <c r="HE138" i="2"/>
  <c r="HE139" i="2"/>
  <c r="HE140" i="2"/>
  <c r="HE141" i="2"/>
  <c r="HE142" i="2"/>
  <c r="HE143" i="2"/>
  <c r="HE144" i="2"/>
  <c r="HE145" i="2"/>
  <c r="HE146" i="2"/>
  <c r="HE147" i="2"/>
  <c r="HE148" i="2"/>
  <c r="HE149" i="2"/>
  <c r="HE150" i="2"/>
  <c r="HE151" i="2"/>
  <c r="HE152" i="2"/>
  <c r="HE153" i="2"/>
  <c r="HE154" i="2"/>
  <c r="HE155" i="2"/>
  <c r="HE156" i="2"/>
  <c r="HE157" i="2"/>
  <c r="HE158" i="2"/>
  <c r="HE159" i="2"/>
  <c r="HE160" i="2"/>
  <c r="HE161" i="2"/>
  <c r="HE162" i="2"/>
  <c r="HE163" i="2"/>
  <c r="HE164" i="2"/>
  <c r="HE165" i="2"/>
  <c r="HE166" i="2"/>
  <c r="HE167" i="2"/>
  <c r="HE168" i="2"/>
  <c r="HE169" i="2"/>
  <c r="HE170" i="2"/>
  <c r="HE171" i="2"/>
  <c r="HE172" i="2"/>
  <c r="HE173" i="2"/>
  <c r="HE174" i="2"/>
  <c r="HE175" i="2"/>
  <c r="HE176" i="2"/>
  <c r="HE177" i="2"/>
  <c r="HE178" i="2"/>
  <c r="HE179" i="2"/>
  <c r="HE180" i="2"/>
  <c r="HE181" i="2"/>
  <c r="HE182" i="2"/>
  <c r="HE183" i="2"/>
  <c r="HE184" i="2"/>
  <c r="HE185" i="2"/>
  <c r="HE186" i="2"/>
  <c r="HE187" i="2"/>
  <c r="HE188" i="2"/>
  <c r="HE5" i="2"/>
  <c r="LH4" i="2"/>
  <c r="LB4" i="2"/>
  <c r="KV4" i="2"/>
  <c r="KP4" i="2"/>
  <c r="KJ4" i="2"/>
  <c r="KD4" i="2"/>
  <c r="JX4" i="2"/>
  <c r="JR4" i="2"/>
  <c r="JL4" i="2"/>
  <c r="JF4" i="2"/>
  <c r="IZ4" i="2"/>
  <c r="IT4" i="2"/>
  <c r="IN4" i="2"/>
  <c r="IH4" i="2"/>
  <c r="IB4" i="2"/>
  <c r="HV4" i="2"/>
  <c r="HP4" i="2"/>
  <c r="HJ4" i="2"/>
  <c r="HD4" i="2"/>
  <c r="HA5" i="2"/>
  <c r="HA6" i="2"/>
  <c r="HA7" i="2"/>
  <c r="HA8" i="2"/>
  <c r="HA9" i="2"/>
  <c r="HA10" i="2"/>
  <c r="HA11" i="2"/>
  <c r="HA12" i="2"/>
  <c r="HA13" i="2"/>
  <c r="HA14" i="2"/>
  <c r="HA15" i="2"/>
  <c r="HA16" i="2"/>
  <c r="HA17" i="2"/>
  <c r="HA18" i="2"/>
  <c r="HA19" i="2"/>
  <c r="HA20" i="2"/>
  <c r="HA21" i="2"/>
  <c r="HA22" i="2"/>
  <c r="HA23" i="2"/>
  <c r="HA24" i="2"/>
  <c r="HA25" i="2"/>
  <c r="HA26" i="2"/>
  <c r="HA27" i="2"/>
  <c r="HA28" i="2"/>
  <c r="HA29" i="2"/>
  <c r="HA30" i="2"/>
  <c r="HA31" i="2"/>
  <c r="HA32" i="2"/>
  <c r="HA33" i="2"/>
  <c r="HA34" i="2"/>
  <c r="HA35" i="2"/>
  <c r="HA36" i="2"/>
  <c r="HA37" i="2"/>
  <c r="HA38" i="2"/>
  <c r="HA39" i="2"/>
  <c r="GY39" i="2"/>
  <c r="GY6" i="2"/>
  <c r="GY7" i="2"/>
  <c r="GY8" i="2"/>
  <c r="GY9" i="2"/>
  <c r="GY10" i="2"/>
  <c r="GY11" i="2"/>
  <c r="GY12" i="2"/>
  <c r="GY13" i="2"/>
  <c r="GY14" i="2"/>
  <c r="GY15" i="2"/>
  <c r="GY16" i="2"/>
  <c r="GY17" i="2"/>
  <c r="GY18" i="2"/>
  <c r="GY19" i="2"/>
  <c r="GY20" i="2"/>
  <c r="GY21" i="2"/>
  <c r="GY22" i="2"/>
  <c r="GY23" i="2"/>
  <c r="GY24" i="2"/>
  <c r="GY25" i="2"/>
  <c r="GY26" i="2"/>
  <c r="GY27" i="2"/>
  <c r="GY28" i="2"/>
  <c r="GY29" i="2"/>
  <c r="GY30" i="2"/>
  <c r="GY31" i="2"/>
  <c r="GY32" i="2"/>
  <c r="GY33" i="2"/>
  <c r="GY34" i="2"/>
  <c r="GY35" i="2"/>
  <c r="GY36" i="2"/>
  <c r="GY37" i="2"/>
  <c r="GY38" i="2"/>
  <c r="GY5" i="2"/>
  <c r="GU7" i="2"/>
  <c r="GU8" i="2"/>
  <c r="GU9" i="2"/>
  <c r="GU10" i="2"/>
  <c r="GU11" i="2"/>
  <c r="GU12" i="2"/>
  <c r="GU13" i="2"/>
  <c r="GU14" i="2"/>
  <c r="GU15" i="2"/>
  <c r="GU16" i="2"/>
  <c r="GU17" i="2"/>
  <c r="GU18" i="2"/>
  <c r="GU19" i="2"/>
  <c r="GU20" i="2"/>
  <c r="GU21" i="2"/>
  <c r="GU6" i="2"/>
  <c r="GS6" i="2"/>
  <c r="GS7" i="2"/>
  <c r="GS8" i="2"/>
  <c r="GS9" i="2"/>
  <c r="GS10" i="2"/>
  <c r="GS11" i="2"/>
  <c r="GS12" i="2"/>
  <c r="GS13" i="2"/>
  <c r="GS14" i="2"/>
  <c r="GS15" i="2"/>
  <c r="GS16" i="2"/>
  <c r="GS17" i="2"/>
  <c r="GS18" i="2"/>
  <c r="GS19" i="2"/>
  <c r="GS20" i="2"/>
  <c r="GS21" i="2"/>
  <c r="GS5" i="2"/>
  <c r="GO7" i="2"/>
  <c r="GO8" i="2"/>
  <c r="GO9" i="2"/>
  <c r="GO10" i="2"/>
  <c r="GO11" i="2"/>
  <c r="GO12" i="2"/>
  <c r="GO13" i="2"/>
  <c r="GO14" i="2"/>
  <c r="GO15" i="2"/>
  <c r="GO16" i="2"/>
  <c r="GO17" i="2"/>
  <c r="GO18" i="2"/>
  <c r="GO19" i="2"/>
  <c r="GO20" i="2"/>
  <c r="GO21" i="2"/>
  <c r="GO22" i="2"/>
  <c r="GO23" i="2"/>
  <c r="GO24" i="2"/>
  <c r="GO25" i="2"/>
  <c r="GO26" i="2"/>
  <c r="GO27" i="2"/>
  <c r="GO28" i="2"/>
  <c r="GO29" i="2"/>
  <c r="GO30" i="2"/>
  <c r="GO31" i="2"/>
  <c r="GO32" i="2"/>
  <c r="GO33" i="2"/>
  <c r="GO34" i="2"/>
  <c r="GO35" i="2"/>
  <c r="GO36" i="2"/>
  <c r="GO37" i="2"/>
  <c r="GO38" i="2"/>
  <c r="GO39" i="2"/>
  <c r="GO40" i="2"/>
  <c r="GO41" i="2"/>
  <c r="GO42" i="2"/>
  <c r="GO43" i="2"/>
  <c r="GO44" i="2"/>
  <c r="GO45" i="2"/>
  <c r="GO46" i="2"/>
  <c r="GO47" i="2"/>
  <c r="GO48" i="2"/>
  <c r="GO49" i="2"/>
  <c r="GO50" i="2"/>
  <c r="GO51" i="2"/>
  <c r="GO52" i="2"/>
  <c r="GO53" i="2"/>
  <c r="GO54" i="2"/>
  <c r="GO55" i="2"/>
  <c r="GO56" i="2"/>
  <c r="GO57" i="2"/>
  <c r="GO58" i="2"/>
  <c r="GO59" i="2"/>
  <c r="GO60" i="2"/>
  <c r="GO61" i="2"/>
  <c r="GO62" i="2"/>
  <c r="GO63" i="2"/>
  <c r="GO64" i="2"/>
  <c r="GO65" i="2"/>
  <c r="GO66" i="2"/>
  <c r="GO6" i="2"/>
  <c r="GM6" i="2"/>
  <c r="GM7" i="2"/>
  <c r="GM8" i="2"/>
  <c r="GM9" i="2"/>
  <c r="GM10" i="2"/>
  <c r="GM11" i="2"/>
  <c r="GM12" i="2"/>
  <c r="GM13" i="2"/>
  <c r="GM14" i="2"/>
  <c r="GM15" i="2"/>
  <c r="GM16" i="2"/>
  <c r="GM17" i="2"/>
  <c r="GM18" i="2"/>
  <c r="GM19" i="2"/>
  <c r="GM20" i="2"/>
  <c r="GM21" i="2"/>
  <c r="GM22" i="2"/>
  <c r="GM23" i="2"/>
  <c r="GM24" i="2"/>
  <c r="GM25" i="2"/>
  <c r="GM26" i="2"/>
  <c r="GM27" i="2"/>
  <c r="GM28" i="2"/>
  <c r="GM29" i="2"/>
  <c r="GM30" i="2"/>
  <c r="GM31" i="2"/>
  <c r="GM32" i="2"/>
  <c r="GM33" i="2"/>
  <c r="GM34" i="2"/>
  <c r="GM35" i="2"/>
  <c r="GM36" i="2"/>
  <c r="GM37" i="2"/>
  <c r="GM38" i="2"/>
  <c r="GM39" i="2"/>
  <c r="GM40" i="2"/>
  <c r="GM41" i="2"/>
  <c r="GM42" i="2"/>
  <c r="GM43" i="2"/>
  <c r="GM44" i="2"/>
  <c r="GM45" i="2"/>
  <c r="GM46" i="2"/>
  <c r="GM47" i="2"/>
  <c r="GM48" i="2"/>
  <c r="GM49" i="2"/>
  <c r="GM50" i="2"/>
  <c r="GM51" i="2"/>
  <c r="GM52" i="2"/>
  <c r="GM53" i="2"/>
  <c r="GM54" i="2"/>
  <c r="GM55" i="2"/>
  <c r="GM56" i="2"/>
  <c r="GM57" i="2"/>
  <c r="GM58" i="2"/>
  <c r="GM59" i="2"/>
  <c r="GM60" i="2"/>
  <c r="GM61" i="2"/>
  <c r="GM62" i="2"/>
  <c r="GM63" i="2"/>
  <c r="GM64" i="2"/>
  <c r="GM65" i="2"/>
  <c r="GM66" i="2"/>
  <c r="GM5" i="2"/>
  <c r="GI6" i="2"/>
  <c r="GI7" i="2"/>
  <c r="GI8" i="2"/>
  <c r="GI9" i="2"/>
  <c r="GI10" i="2"/>
  <c r="GI11" i="2"/>
  <c r="GI12" i="2"/>
  <c r="GI13" i="2"/>
  <c r="GI14" i="2"/>
  <c r="GI15" i="2"/>
  <c r="GI16" i="2"/>
  <c r="GI17" i="2"/>
  <c r="GI18" i="2"/>
  <c r="GI19" i="2"/>
  <c r="GI20" i="2"/>
  <c r="GI21" i="2"/>
  <c r="GI22" i="2"/>
  <c r="GI23" i="2"/>
  <c r="GI24" i="2"/>
  <c r="GI25" i="2"/>
  <c r="GI26" i="2"/>
  <c r="GI27" i="2"/>
  <c r="GI28" i="2"/>
  <c r="GI5" i="2"/>
  <c r="GG6" i="2"/>
  <c r="GG7" i="2"/>
  <c r="GG8" i="2"/>
  <c r="GG9" i="2"/>
  <c r="GG10" i="2"/>
  <c r="GG11" i="2"/>
  <c r="GG12" i="2"/>
  <c r="GG13" i="2"/>
  <c r="GG14" i="2"/>
  <c r="GG15" i="2"/>
  <c r="GG16" i="2"/>
  <c r="GG17" i="2"/>
  <c r="GG18" i="2"/>
  <c r="GG19" i="2"/>
  <c r="GG20" i="2"/>
  <c r="GG21" i="2"/>
  <c r="GG22" i="2"/>
  <c r="GG23" i="2"/>
  <c r="GG24" i="2"/>
  <c r="GG25" i="2"/>
  <c r="GG26" i="2"/>
  <c r="GG27" i="2"/>
  <c r="GG28" i="2"/>
  <c r="GG5" i="2"/>
  <c r="GC6" i="2"/>
  <c r="GC7" i="2"/>
  <c r="GC8" i="2"/>
  <c r="GC9" i="2"/>
  <c r="GC10" i="2"/>
  <c r="GC11" i="2"/>
  <c r="GC12" i="2"/>
  <c r="GC13" i="2"/>
  <c r="GC14" i="2"/>
  <c r="GC15" i="2"/>
  <c r="GC16" i="2"/>
  <c r="GC17" i="2"/>
  <c r="GC18" i="2"/>
  <c r="GC19" i="2"/>
  <c r="GC20" i="2"/>
  <c r="GC21" i="2"/>
  <c r="GC22" i="2"/>
  <c r="GC23" i="2"/>
  <c r="GC24" i="2"/>
  <c r="GC25" i="2"/>
  <c r="GC26" i="2"/>
  <c r="GC27" i="2"/>
  <c r="GC28" i="2"/>
  <c r="GC29" i="2"/>
  <c r="GC30" i="2"/>
  <c r="GC31" i="2"/>
  <c r="GC32" i="2"/>
  <c r="GC33" i="2"/>
  <c r="GC34" i="2"/>
  <c r="GC35" i="2"/>
  <c r="GC36" i="2"/>
  <c r="GC37" i="2"/>
  <c r="GC38" i="2"/>
  <c r="GC39" i="2"/>
  <c r="GC40" i="2"/>
  <c r="GC41" i="2"/>
  <c r="GC42" i="2"/>
  <c r="GC43" i="2"/>
  <c r="GC44" i="2"/>
  <c r="GC45" i="2"/>
  <c r="GC46" i="2"/>
  <c r="GC47" i="2"/>
  <c r="GC48" i="2"/>
  <c r="GC49" i="2"/>
  <c r="GC50" i="2"/>
  <c r="GC51" i="2"/>
  <c r="GC52" i="2"/>
  <c r="GC53" i="2"/>
  <c r="GC54" i="2"/>
  <c r="GC55" i="2"/>
  <c r="GC56" i="2"/>
  <c r="GC57" i="2"/>
  <c r="GC58" i="2"/>
  <c r="GC59" i="2"/>
  <c r="GC60" i="2"/>
  <c r="GC61" i="2"/>
  <c r="GC62" i="2"/>
  <c r="GC63" i="2"/>
  <c r="GC64" i="2"/>
  <c r="GC65" i="2"/>
  <c r="GC66" i="2"/>
  <c r="GC67" i="2"/>
  <c r="GC68" i="2"/>
  <c r="GC69" i="2"/>
  <c r="GC70" i="2"/>
  <c r="GC71" i="2"/>
  <c r="GC72" i="2"/>
  <c r="GC5" i="2"/>
  <c r="GA6" i="2"/>
  <c r="GA7" i="2"/>
  <c r="GA8" i="2"/>
  <c r="GA9" i="2"/>
  <c r="GA10" i="2"/>
  <c r="GA11" i="2"/>
  <c r="GA12" i="2"/>
  <c r="GA13" i="2"/>
  <c r="GA14" i="2"/>
  <c r="GA15" i="2"/>
  <c r="GA16" i="2"/>
  <c r="GA17" i="2"/>
  <c r="GA18" i="2"/>
  <c r="GA19" i="2"/>
  <c r="GA20" i="2"/>
  <c r="GA21" i="2"/>
  <c r="GA22" i="2"/>
  <c r="GA23" i="2"/>
  <c r="GA24" i="2"/>
  <c r="GA25" i="2"/>
  <c r="GA26" i="2"/>
  <c r="GA27" i="2"/>
  <c r="GA28" i="2"/>
  <c r="GA29" i="2"/>
  <c r="GA30" i="2"/>
  <c r="GA31" i="2"/>
  <c r="GA32" i="2"/>
  <c r="GA33" i="2"/>
  <c r="GA34" i="2"/>
  <c r="GA35" i="2"/>
  <c r="GA36" i="2"/>
  <c r="GA37" i="2"/>
  <c r="GA38" i="2"/>
  <c r="GA39" i="2"/>
  <c r="GA40" i="2"/>
  <c r="GA41" i="2"/>
  <c r="GA42" i="2"/>
  <c r="GA43" i="2"/>
  <c r="GA44" i="2"/>
  <c r="GA45" i="2"/>
  <c r="GA46" i="2"/>
  <c r="GA47" i="2"/>
  <c r="GA48" i="2"/>
  <c r="GA49" i="2"/>
  <c r="GA50" i="2"/>
  <c r="GA51" i="2"/>
  <c r="GA52" i="2"/>
  <c r="GA53" i="2"/>
  <c r="GA54" i="2"/>
  <c r="GA55" i="2"/>
  <c r="GA56" i="2"/>
  <c r="GA57" i="2"/>
  <c r="GA58" i="2"/>
  <c r="GA59" i="2"/>
  <c r="GA60" i="2"/>
  <c r="GA61" i="2"/>
  <c r="GA62" i="2"/>
  <c r="GA63" i="2"/>
  <c r="GA64" i="2"/>
  <c r="GA65" i="2"/>
  <c r="GA66" i="2"/>
  <c r="GA67" i="2"/>
  <c r="GA68" i="2"/>
  <c r="GA69" i="2"/>
  <c r="GA70" i="2"/>
  <c r="GA71" i="2"/>
  <c r="GA72" i="2"/>
  <c r="GA5" i="2"/>
  <c r="FW7" i="2"/>
  <c r="FW8" i="2"/>
  <c r="FW9" i="2"/>
  <c r="FW10" i="2"/>
  <c r="FW11" i="2"/>
  <c r="FW12" i="2"/>
  <c r="FW13" i="2"/>
  <c r="FW14" i="2"/>
  <c r="FW15" i="2"/>
  <c r="FW16" i="2"/>
  <c r="FW17" i="2"/>
  <c r="FW18" i="2"/>
  <c r="FW19" i="2"/>
  <c r="FW20" i="2"/>
  <c r="FW21" i="2"/>
  <c r="FW22" i="2"/>
  <c r="FW23" i="2"/>
  <c r="FW24" i="2"/>
  <c r="FW25" i="2"/>
  <c r="FW26" i="2"/>
  <c r="FW27" i="2"/>
  <c r="FW28" i="2"/>
  <c r="FW29" i="2"/>
  <c r="FW30" i="2"/>
  <c r="FW31" i="2"/>
  <c r="FW32" i="2"/>
  <c r="FW33" i="2"/>
  <c r="FW34" i="2"/>
  <c r="FW35" i="2"/>
  <c r="FW36" i="2"/>
  <c r="FW37" i="2"/>
  <c r="FW38" i="2"/>
  <c r="FW39" i="2"/>
  <c r="FW40" i="2"/>
  <c r="FW41" i="2"/>
  <c r="FW42" i="2"/>
  <c r="FW43" i="2"/>
  <c r="FW44" i="2"/>
  <c r="FW45" i="2"/>
  <c r="FW46" i="2"/>
  <c r="FW47" i="2"/>
  <c r="FW48" i="2"/>
  <c r="FW49" i="2"/>
  <c r="FW50" i="2"/>
  <c r="FW51" i="2"/>
  <c r="FW52" i="2"/>
  <c r="FW53" i="2"/>
  <c r="FW54" i="2"/>
  <c r="FW55" i="2"/>
  <c r="FW56" i="2"/>
  <c r="FW57" i="2"/>
  <c r="FW58" i="2"/>
  <c r="FW59" i="2"/>
  <c r="FW60" i="2"/>
  <c r="FW61" i="2"/>
  <c r="FW62" i="2"/>
  <c r="FW63" i="2"/>
  <c r="FW64" i="2"/>
  <c r="FW65" i="2"/>
  <c r="FW66" i="2"/>
  <c r="FW67" i="2"/>
  <c r="FW6" i="2"/>
  <c r="FU6" i="2"/>
  <c r="FU7" i="2"/>
  <c r="FU8" i="2"/>
  <c r="FU9" i="2"/>
  <c r="FU10" i="2"/>
  <c r="FU11" i="2"/>
  <c r="FU12" i="2"/>
  <c r="FU13" i="2"/>
  <c r="FU14" i="2"/>
  <c r="FU15" i="2"/>
  <c r="FU16" i="2"/>
  <c r="FU17" i="2"/>
  <c r="FU18" i="2"/>
  <c r="FU19" i="2"/>
  <c r="FU20" i="2"/>
  <c r="FU21" i="2"/>
  <c r="FU22" i="2"/>
  <c r="FU23" i="2"/>
  <c r="FU24" i="2"/>
  <c r="FU25" i="2"/>
  <c r="FU26" i="2"/>
  <c r="FU27" i="2"/>
  <c r="FU28" i="2"/>
  <c r="FU29" i="2"/>
  <c r="FU30" i="2"/>
  <c r="FU31" i="2"/>
  <c r="FU32" i="2"/>
  <c r="FU33" i="2"/>
  <c r="FU34" i="2"/>
  <c r="FU35" i="2"/>
  <c r="FU36" i="2"/>
  <c r="FU37" i="2"/>
  <c r="FU38" i="2"/>
  <c r="FU39" i="2"/>
  <c r="FU40" i="2"/>
  <c r="FU41" i="2"/>
  <c r="FU42" i="2"/>
  <c r="FU43" i="2"/>
  <c r="FU44" i="2"/>
  <c r="FU45" i="2"/>
  <c r="FU46" i="2"/>
  <c r="FU47" i="2"/>
  <c r="FU48" i="2"/>
  <c r="FU49" i="2"/>
  <c r="FU50" i="2"/>
  <c r="FU51" i="2"/>
  <c r="FU52" i="2"/>
  <c r="FU53" i="2"/>
  <c r="FU54" i="2"/>
  <c r="FU55" i="2"/>
  <c r="FU56" i="2"/>
  <c r="FU57" i="2"/>
  <c r="FU58" i="2"/>
  <c r="FU59" i="2"/>
  <c r="FU60" i="2"/>
  <c r="FU61" i="2"/>
  <c r="FU62" i="2"/>
  <c r="FU63" i="2"/>
  <c r="FU64" i="2"/>
  <c r="FU65" i="2"/>
  <c r="FU66" i="2"/>
  <c r="FU67" i="2"/>
  <c r="FU5" i="2"/>
  <c r="FQ6" i="2"/>
  <c r="FQ7" i="2"/>
  <c r="FQ8" i="2"/>
  <c r="FQ9" i="2"/>
  <c r="FQ10" i="2"/>
  <c r="FQ11" i="2"/>
  <c r="FQ12" i="2"/>
  <c r="FQ13" i="2"/>
  <c r="FQ14" i="2"/>
  <c r="FQ15" i="2"/>
  <c r="FQ16" i="2"/>
  <c r="FQ17" i="2"/>
  <c r="FQ18" i="2"/>
  <c r="FQ19" i="2"/>
  <c r="FQ20" i="2"/>
  <c r="FQ21" i="2"/>
  <c r="FQ22" i="2"/>
  <c r="FQ23" i="2"/>
  <c r="FQ24" i="2"/>
  <c r="FQ25" i="2"/>
  <c r="FQ26" i="2"/>
  <c r="FQ27" i="2"/>
  <c r="FQ28" i="2"/>
  <c r="FQ5" i="2"/>
  <c r="FO6" i="2"/>
  <c r="FO7" i="2"/>
  <c r="FO8" i="2"/>
  <c r="FO9" i="2"/>
  <c r="FO10" i="2"/>
  <c r="FO11" i="2"/>
  <c r="FO12" i="2"/>
  <c r="FO13" i="2"/>
  <c r="FO14" i="2"/>
  <c r="FO15" i="2"/>
  <c r="FO16" i="2"/>
  <c r="FO17" i="2"/>
  <c r="FO18" i="2"/>
  <c r="FO19" i="2"/>
  <c r="FO20" i="2"/>
  <c r="FO21" i="2"/>
  <c r="FO22" i="2"/>
  <c r="FO23" i="2"/>
  <c r="FO24" i="2"/>
  <c r="FO25" i="2"/>
  <c r="FO26" i="2"/>
  <c r="FO27" i="2"/>
  <c r="FO28" i="2"/>
  <c r="FO5" i="2"/>
  <c r="FE6" i="2"/>
  <c r="FC6" i="2"/>
  <c r="FC5" i="2"/>
  <c r="ES43" i="2"/>
  <c r="ES44" i="2"/>
  <c r="ES45" i="2"/>
  <c r="ES46" i="2"/>
  <c r="ES47" i="2"/>
  <c r="ES48" i="2"/>
  <c r="ES49" i="2"/>
  <c r="ES50" i="2"/>
  <c r="ES51" i="2"/>
  <c r="ES42" i="2"/>
  <c r="ES41" i="2"/>
  <c r="ES40" i="2"/>
  <c r="ES39" i="2"/>
  <c r="ES38" i="2"/>
  <c r="ES37" i="2"/>
  <c r="ES36" i="2"/>
  <c r="ES35" i="2"/>
  <c r="ES34" i="2"/>
  <c r="ES33" i="2"/>
  <c r="ES32" i="2"/>
  <c r="ES31" i="2"/>
  <c r="ES30" i="2"/>
  <c r="ES29" i="2"/>
  <c r="ES28" i="2"/>
  <c r="ES27" i="2"/>
  <c r="ES26" i="2"/>
  <c r="ES25" i="2"/>
  <c r="ES24" i="2"/>
  <c r="ES23" i="2"/>
  <c r="ES22" i="2"/>
  <c r="ES21" i="2"/>
  <c r="ES20" i="2"/>
  <c r="ES19" i="2"/>
  <c r="ES18" i="2"/>
  <c r="ES17" i="2"/>
  <c r="ES16" i="2"/>
  <c r="ES15" i="2"/>
  <c r="ES14" i="2"/>
  <c r="ES13" i="2"/>
  <c r="ES12" i="2"/>
  <c r="ES11" i="2"/>
  <c r="ES10" i="2"/>
  <c r="ES9" i="2"/>
  <c r="ES8" i="2"/>
  <c r="ES7" i="2"/>
  <c r="ES6" i="2"/>
  <c r="ES5" i="2"/>
  <c r="EY6" i="2"/>
  <c r="EY7" i="2"/>
  <c r="EY8" i="2"/>
  <c r="EY9" i="2"/>
  <c r="EY10" i="2"/>
  <c r="EY11" i="2"/>
  <c r="EY12" i="2"/>
  <c r="EY13" i="2"/>
  <c r="EY14" i="2"/>
  <c r="EY15" i="2"/>
  <c r="EY16" i="2"/>
  <c r="EY17" i="2"/>
  <c r="EY18" i="2"/>
  <c r="EY19" i="2"/>
  <c r="EY20" i="2"/>
  <c r="EY21" i="2"/>
  <c r="EY22" i="2"/>
  <c r="EY23" i="2"/>
  <c r="EY24" i="2"/>
  <c r="EY25" i="2"/>
  <c r="EY26" i="2"/>
  <c r="EY27" i="2"/>
  <c r="EY28" i="2"/>
  <c r="EY29" i="2"/>
  <c r="EY30" i="2"/>
  <c r="EY31" i="2"/>
  <c r="EY32" i="2"/>
  <c r="EY33" i="2"/>
  <c r="EY34" i="2"/>
  <c r="EY35" i="2"/>
  <c r="EY36" i="2"/>
  <c r="EY37" i="2"/>
  <c r="EY38" i="2"/>
  <c r="EY39" i="2"/>
  <c r="EY40" i="2"/>
  <c r="EY41" i="2"/>
  <c r="EY42" i="2"/>
  <c r="EY5" i="2"/>
  <c r="EW6" i="2"/>
  <c r="EW7" i="2"/>
  <c r="EW8" i="2"/>
  <c r="EW9" i="2"/>
  <c r="EW10" i="2"/>
  <c r="EW11" i="2"/>
  <c r="EW12" i="2"/>
  <c r="EW13" i="2"/>
  <c r="EW14" i="2"/>
  <c r="EW15" i="2"/>
  <c r="EW16" i="2"/>
  <c r="EW17" i="2"/>
  <c r="EW18" i="2"/>
  <c r="EW19" i="2"/>
  <c r="EW20" i="2"/>
  <c r="EW21" i="2"/>
  <c r="EW22" i="2"/>
  <c r="EW23" i="2"/>
  <c r="EW24" i="2"/>
  <c r="EW25" i="2"/>
  <c r="EW26" i="2"/>
  <c r="EW27" i="2"/>
  <c r="EW28" i="2"/>
  <c r="EW29" i="2"/>
  <c r="EW30" i="2"/>
  <c r="EW31" i="2"/>
  <c r="EW32" i="2"/>
  <c r="EW33" i="2"/>
  <c r="EW34" i="2"/>
  <c r="EW35" i="2"/>
  <c r="EW36" i="2"/>
  <c r="EW37" i="2"/>
  <c r="EW38" i="2"/>
  <c r="EW39" i="2"/>
  <c r="EW40" i="2"/>
  <c r="EW41" i="2"/>
  <c r="EW42" i="2"/>
  <c r="EW5" i="2"/>
  <c r="EQ6" i="2"/>
  <c r="EQ7" i="2"/>
  <c r="EQ8" i="2"/>
  <c r="EQ9" i="2"/>
  <c r="EQ10" i="2"/>
  <c r="EQ11" i="2"/>
  <c r="EQ12" i="2"/>
  <c r="EQ13" i="2"/>
  <c r="EQ14" i="2"/>
  <c r="EQ15" i="2"/>
  <c r="EQ16" i="2"/>
  <c r="EQ17" i="2"/>
  <c r="EQ18" i="2"/>
  <c r="EQ19" i="2"/>
  <c r="EQ20" i="2"/>
  <c r="EQ21" i="2"/>
  <c r="EQ22" i="2"/>
  <c r="EQ23" i="2"/>
  <c r="EQ24" i="2"/>
  <c r="EQ25" i="2"/>
  <c r="EQ26" i="2"/>
  <c r="EQ27" i="2"/>
  <c r="EQ28" i="2"/>
  <c r="EQ29" i="2"/>
  <c r="EQ30" i="2"/>
  <c r="EQ31" i="2"/>
  <c r="EQ32" i="2"/>
  <c r="EQ33" i="2"/>
  <c r="EQ34" i="2"/>
  <c r="EQ35" i="2"/>
  <c r="EQ36" i="2"/>
  <c r="EQ37" i="2"/>
  <c r="EQ38" i="2"/>
  <c r="EQ39" i="2"/>
  <c r="EQ40" i="2"/>
  <c r="EQ41" i="2"/>
  <c r="EQ42" i="2"/>
  <c r="EQ43" i="2"/>
  <c r="EQ44" i="2"/>
  <c r="EQ45" i="2"/>
  <c r="EQ46" i="2"/>
  <c r="EQ47" i="2"/>
  <c r="EQ48" i="2"/>
  <c r="EQ49" i="2"/>
  <c r="EQ50" i="2"/>
  <c r="EQ51" i="2"/>
  <c r="EQ5" i="2"/>
  <c r="EM6" i="2" l="1"/>
  <c r="EM7" i="2"/>
  <c r="EM8" i="2"/>
  <c r="EM9" i="2"/>
  <c r="EM10" i="2"/>
  <c r="EM11" i="2"/>
  <c r="EM12" i="2"/>
  <c r="EM13" i="2"/>
  <c r="EM14" i="2"/>
  <c r="EM15" i="2"/>
  <c r="EM16" i="2"/>
  <c r="EM17" i="2"/>
  <c r="EM18" i="2"/>
  <c r="EM19" i="2"/>
  <c r="EM20" i="2"/>
  <c r="EM21" i="2"/>
  <c r="EM22" i="2"/>
  <c r="EM23" i="2"/>
  <c r="EM24" i="2"/>
  <c r="EM25" i="2"/>
  <c r="EM26" i="2"/>
  <c r="EM27" i="2"/>
  <c r="EM28" i="2"/>
  <c r="EM29" i="2"/>
  <c r="EM30" i="2"/>
  <c r="EM31" i="2"/>
  <c r="EM32" i="2"/>
  <c r="EM33" i="2"/>
  <c r="EM34" i="2"/>
  <c r="EM35" i="2"/>
  <c r="EM36" i="2"/>
  <c r="EM37" i="2"/>
  <c r="EM38" i="2"/>
  <c r="EM39" i="2"/>
  <c r="EM40" i="2"/>
  <c r="EM41" i="2"/>
  <c r="EM42" i="2"/>
  <c r="EM43" i="2"/>
  <c r="EM44" i="2"/>
  <c r="EM45" i="2"/>
  <c r="EM46" i="2"/>
  <c r="EM47" i="2"/>
  <c r="EM48" i="2"/>
  <c r="EM49" i="2"/>
  <c r="EM50" i="2"/>
  <c r="EM51" i="2"/>
  <c r="EM52" i="2"/>
  <c r="EM53" i="2"/>
  <c r="EM54" i="2"/>
  <c r="EM55" i="2"/>
  <c r="EM56" i="2"/>
  <c r="EM57" i="2"/>
  <c r="EM58" i="2"/>
  <c r="EM59" i="2"/>
  <c r="EM60" i="2"/>
  <c r="EM61" i="2"/>
  <c r="EM62" i="2"/>
  <c r="EM63" i="2"/>
  <c r="EM64" i="2"/>
  <c r="EM65" i="2"/>
  <c r="EM66" i="2"/>
  <c r="EM67" i="2"/>
  <c r="EM68" i="2"/>
  <c r="EM69" i="2"/>
  <c r="EM70" i="2"/>
  <c r="EM71" i="2"/>
  <c r="EM72" i="2"/>
  <c r="EM73" i="2"/>
  <c r="EM74" i="2"/>
  <c r="EM75" i="2"/>
  <c r="EM76" i="2"/>
  <c r="EM77" i="2"/>
  <c r="EM78" i="2"/>
  <c r="EM79" i="2"/>
  <c r="EM80" i="2"/>
  <c r="EM81" i="2"/>
  <c r="EM82" i="2"/>
  <c r="EM83" i="2"/>
  <c r="EM84" i="2"/>
  <c r="EM85" i="2"/>
  <c r="EM86" i="2"/>
  <c r="EM87" i="2"/>
  <c r="EM88" i="2"/>
  <c r="EM89" i="2"/>
  <c r="EM90" i="2"/>
  <c r="EM91" i="2"/>
  <c r="EM92" i="2"/>
  <c r="EM93" i="2"/>
  <c r="EM94" i="2"/>
  <c r="EM95" i="2"/>
  <c r="EM96" i="2"/>
  <c r="EM97" i="2"/>
  <c r="EM98" i="2"/>
  <c r="EM99" i="2"/>
  <c r="EM100" i="2"/>
  <c r="EM101" i="2"/>
  <c r="EM102" i="2"/>
  <c r="EM103" i="2"/>
  <c r="EM104" i="2"/>
  <c r="EM105" i="2"/>
  <c r="EM106" i="2"/>
  <c r="EM107" i="2"/>
  <c r="EM108" i="2"/>
  <c r="EM109" i="2"/>
  <c r="EM110" i="2"/>
  <c r="EM111" i="2"/>
  <c r="EM112" i="2"/>
  <c r="EM113" i="2"/>
  <c r="EM114" i="2"/>
  <c r="EM115" i="2"/>
  <c r="EM116" i="2"/>
  <c r="EM117" i="2"/>
  <c r="EM118" i="2"/>
  <c r="EM119" i="2"/>
  <c r="EM120" i="2"/>
  <c r="EM121" i="2"/>
  <c r="EM122" i="2"/>
  <c r="EM123" i="2"/>
  <c r="EM124" i="2"/>
  <c r="EM125" i="2"/>
  <c r="EM126" i="2"/>
  <c r="EM127" i="2"/>
  <c r="EM128" i="2"/>
  <c r="EM129" i="2"/>
  <c r="EM130" i="2"/>
  <c r="EM131" i="2"/>
  <c r="EM132" i="2"/>
  <c r="EM133" i="2"/>
  <c r="EM134" i="2"/>
  <c r="EM135" i="2"/>
  <c r="EM136" i="2"/>
  <c r="EM137" i="2"/>
  <c r="EM138" i="2"/>
  <c r="EM139" i="2"/>
  <c r="EM140" i="2"/>
  <c r="EM141" i="2"/>
  <c r="EM142" i="2"/>
  <c r="EM143" i="2"/>
  <c r="EM144" i="2"/>
  <c r="EM145" i="2"/>
  <c r="EM146" i="2"/>
  <c r="EM147" i="2"/>
  <c r="EM148" i="2"/>
  <c r="EM149" i="2"/>
  <c r="EM150" i="2"/>
  <c r="EM151" i="2"/>
  <c r="EM152" i="2"/>
  <c r="EM153" i="2"/>
  <c r="EM154" i="2"/>
  <c r="EM155" i="2"/>
  <c r="EM156" i="2"/>
  <c r="EM157" i="2"/>
  <c r="EM158" i="2"/>
  <c r="EM159" i="2"/>
  <c r="EM160" i="2"/>
  <c r="EM161" i="2"/>
  <c r="EM162" i="2"/>
  <c r="EM163" i="2"/>
  <c r="EM164" i="2"/>
  <c r="EM165" i="2"/>
  <c r="EM166" i="2"/>
  <c r="EM167" i="2"/>
  <c r="EM168" i="2"/>
  <c r="EM169" i="2"/>
  <c r="EM170" i="2"/>
  <c r="EM5" i="2"/>
  <c r="EK6" i="2"/>
  <c r="EK7" i="2"/>
  <c r="EK8" i="2"/>
  <c r="EK9" i="2"/>
  <c r="EK10" i="2"/>
  <c r="EK11" i="2"/>
  <c r="EK12" i="2"/>
  <c r="EK13" i="2"/>
  <c r="EK14" i="2"/>
  <c r="EK15" i="2"/>
  <c r="EK16" i="2"/>
  <c r="EK17" i="2"/>
  <c r="EK18" i="2"/>
  <c r="EK19" i="2"/>
  <c r="EK20" i="2"/>
  <c r="EK21" i="2"/>
  <c r="EK22" i="2"/>
  <c r="EK23" i="2"/>
  <c r="EK24" i="2"/>
  <c r="EK25" i="2"/>
  <c r="EK26" i="2"/>
  <c r="EK27" i="2"/>
  <c r="EK28" i="2"/>
  <c r="EK29" i="2"/>
  <c r="EK30" i="2"/>
  <c r="EK31" i="2"/>
  <c r="EK32" i="2"/>
  <c r="EK33" i="2"/>
  <c r="EK34" i="2"/>
  <c r="EK35" i="2"/>
  <c r="EK36" i="2"/>
  <c r="EK37" i="2"/>
  <c r="EK38" i="2"/>
  <c r="EK39" i="2"/>
  <c r="EK40" i="2"/>
  <c r="EK41" i="2"/>
  <c r="EK42" i="2"/>
  <c r="EK43" i="2"/>
  <c r="EK44" i="2"/>
  <c r="EK45" i="2"/>
  <c r="EK46" i="2"/>
  <c r="EK47" i="2"/>
  <c r="EK48" i="2"/>
  <c r="EK49" i="2"/>
  <c r="EK50" i="2"/>
  <c r="EK51" i="2"/>
  <c r="EK52" i="2"/>
  <c r="EK53" i="2"/>
  <c r="EK54" i="2"/>
  <c r="EK55" i="2"/>
  <c r="EK56" i="2"/>
  <c r="EK57" i="2"/>
  <c r="EK58" i="2"/>
  <c r="EK59" i="2"/>
  <c r="EK60" i="2"/>
  <c r="EK61" i="2"/>
  <c r="EK62" i="2"/>
  <c r="EK63" i="2"/>
  <c r="EK64" i="2"/>
  <c r="EK65" i="2"/>
  <c r="EK66" i="2"/>
  <c r="EK67" i="2"/>
  <c r="EK68" i="2"/>
  <c r="EK69" i="2"/>
  <c r="EK70" i="2"/>
  <c r="EK71" i="2"/>
  <c r="EK72" i="2"/>
  <c r="EK73" i="2"/>
  <c r="EK74" i="2"/>
  <c r="EK75" i="2"/>
  <c r="EK76" i="2"/>
  <c r="EK77" i="2"/>
  <c r="EK78" i="2"/>
  <c r="EK79" i="2"/>
  <c r="EK80" i="2"/>
  <c r="EK81" i="2"/>
  <c r="EK82" i="2"/>
  <c r="EK83" i="2"/>
  <c r="EK84" i="2"/>
  <c r="EK85" i="2"/>
  <c r="EK86" i="2"/>
  <c r="EK87" i="2"/>
  <c r="EK88" i="2"/>
  <c r="EK89" i="2"/>
  <c r="EK90" i="2"/>
  <c r="EK91" i="2"/>
  <c r="EK92" i="2"/>
  <c r="EK93" i="2"/>
  <c r="EK94" i="2"/>
  <c r="EK95" i="2"/>
  <c r="EK96" i="2"/>
  <c r="EK97" i="2"/>
  <c r="EK98" i="2"/>
  <c r="EK99" i="2"/>
  <c r="EK100" i="2"/>
  <c r="EK101" i="2"/>
  <c r="EK102" i="2"/>
  <c r="EK103" i="2"/>
  <c r="EK104" i="2"/>
  <c r="EK105" i="2"/>
  <c r="EK106" i="2"/>
  <c r="EK107" i="2"/>
  <c r="EK108" i="2"/>
  <c r="EK109" i="2"/>
  <c r="EK110" i="2"/>
  <c r="EK111" i="2"/>
  <c r="EK112" i="2"/>
  <c r="EK113" i="2"/>
  <c r="EK114" i="2"/>
  <c r="EK115" i="2"/>
  <c r="EK116" i="2"/>
  <c r="EK117" i="2"/>
  <c r="EK118" i="2"/>
  <c r="EK119" i="2"/>
  <c r="EK120" i="2"/>
  <c r="EK121" i="2"/>
  <c r="EK122" i="2"/>
  <c r="EK123" i="2"/>
  <c r="EK124" i="2"/>
  <c r="EK125" i="2"/>
  <c r="EK126" i="2"/>
  <c r="EK127" i="2"/>
  <c r="EK128" i="2"/>
  <c r="EK129" i="2"/>
  <c r="EK130" i="2"/>
  <c r="EK131" i="2"/>
  <c r="EK132" i="2"/>
  <c r="EK133" i="2"/>
  <c r="EK134" i="2"/>
  <c r="EK135" i="2"/>
  <c r="EK136" i="2"/>
  <c r="EK137" i="2"/>
  <c r="EK138" i="2"/>
  <c r="EK139" i="2"/>
  <c r="EK140" i="2"/>
  <c r="EK141" i="2"/>
  <c r="EK142" i="2"/>
  <c r="EK143" i="2"/>
  <c r="EK144" i="2"/>
  <c r="EK145" i="2"/>
  <c r="EK146" i="2"/>
  <c r="EK147" i="2"/>
  <c r="EK148" i="2"/>
  <c r="EK149" i="2"/>
  <c r="EK150" i="2"/>
  <c r="EK151" i="2"/>
  <c r="EK152" i="2"/>
  <c r="EK153" i="2"/>
  <c r="EK154" i="2"/>
  <c r="EK155" i="2"/>
  <c r="EK156" i="2"/>
  <c r="EK157" i="2"/>
  <c r="EK158" i="2"/>
  <c r="EK159" i="2"/>
  <c r="EK160" i="2"/>
  <c r="EK161" i="2"/>
  <c r="EK162" i="2"/>
  <c r="EK163" i="2"/>
  <c r="EK164" i="2"/>
  <c r="EK165" i="2"/>
  <c r="EK166" i="2"/>
  <c r="EK167" i="2"/>
  <c r="EK168" i="2"/>
  <c r="EK169" i="2"/>
  <c r="EK170" i="2"/>
  <c r="EK5" i="2"/>
  <c r="EG6" i="2"/>
  <c r="EG7" i="2"/>
  <c r="EG8" i="2"/>
  <c r="EG9" i="2"/>
  <c r="EG10" i="2"/>
  <c r="EG11" i="2"/>
  <c r="EG12" i="2"/>
  <c r="EG13" i="2"/>
  <c r="EG14" i="2"/>
  <c r="EG15" i="2"/>
  <c r="EG16" i="2"/>
  <c r="EG17" i="2"/>
  <c r="EG18" i="2"/>
  <c r="EG19" i="2"/>
  <c r="EG20" i="2"/>
  <c r="EG21" i="2"/>
  <c r="EG22" i="2"/>
  <c r="EG23" i="2"/>
  <c r="EG24" i="2"/>
  <c r="EG25" i="2"/>
  <c r="EG26" i="2"/>
  <c r="EG27" i="2"/>
  <c r="EG28" i="2"/>
  <c r="EG29" i="2"/>
  <c r="EG30" i="2"/>
  <c r="EG31" i="2"/>
  <c r="EG32" i="2"/>
  <c r="EG33" i="2"/>
  <c r="EG34" i="2"/>
  <c r="EG35" i="2"/>
  <c r="EG36" i="2"/>
  <c r="EG37" i="2"/>
  <c r="EG38" i="2"/>
  <c r="EG39" i="2"/>
  <c r="EG40" i="2"/>
  <c r="EG41" i="2"/>
  <c r="EG42" i="2"/>
  <c r="EG43" i="2"/>
  <c r="EG44" i="2"/>
  <c r="EG45" i="2"/>
  <c r="EG46" i="2"/>
  <c r="EG47" i="2"/>
  <c r="EG48" i="2"/>
  <c r="EG49" i="2"/>
  <c r="EG50" i="2"/>
  <c r="EG51" i="2"/>
  <c r="EG52" i="2"/>
  <c r="EG53" i="2"/>
  <c r="EG54" i="2"/>
  <c r="EG55" i="2"/>
  <c r="EG56" i="2"/>
  <c r="EG57" i="2"/>
  <c r="EG58" i="2"/>
  <c r="EG5" i="2"/>
  <c r="EE6" i="2"/>
  <c r="EE7" i="2"/>
  <c r="EE8" i="2"/>
  <c r="EE9" i="2"/>
  <c r="EE10" i="2"/>
  <c r="EE11" i="2"/>
  <c r="EE12" i="2"/>
  <c r="EE13" i="2"/>
  <c r="EE14" i="2"/>
  <c r="EE15" i="2"/>
  <c r="EE16" i="2"/>
  <c r="EE17" i="2"/>
  <c r="EE18" i="2"/>
  <c r="EE19" i="2"/>
  <c r="EE20" i="2"/>
  <c r="EE21" i="2"/>
  <c r="EE22" i="2"/>
  <c r="EE23" i="2"/>
  <c r="EE24" i="2"/>
  <c r="EE25" i="2"/>
  <c r="EE26" i="2"/>
  <c r="EE27" i="2"/>
  <c r="EE28" i="2"/>
  <c r="EE29" i="2"/>
  <c r="EE30" i="2"/>
  <c r="EE31" i="2"/>
  <c r="EE32" i="2"/>
  <c r="EE33" i="2"/>
  <c r="EE34" i="2"/>
  <c r="EE35" i="2"/>
  <c r="EE36" i="2"/>
  <c r="EE37" i="2"/>
  <c r="EE38" i="2"/>
  <c r="EE39" i="2"/>
  <c r="EE40" i="2"/>
  <c r="EE41" i="2"/>
  <c r="EE42" i="2"/>
  <c r="EE43" i="2"/>
  <c r="EE44" i="2"/>
  <c r="EE45" i="2"/>
  <c r="EE46" i="2"/>
  <c r="EE47" i="2"/>
  <c r="EE48" i="2"/>
  <c r="EE49" i="2"/>
  <c r="EE50" i="2"/>
  <c r="EE51" i="2"/>
  <c r="EE52" i="2"/>
  <c r="EE53" i="2"/>
  <c r="EE54" i="2"/>
  <c r="EE55" i="2"/>
  <c r="EE56" i="2"/>
  <c r="EE57" i="2"/>
  <c r="EE58" i="2"/>
  <c r="EE5" i="2"/>
  <c r="EA6" i="2"/>
  <c r="EA7" i="2"/>
  <c r="EA8" i="2"/>
  <c r="EA9" i="2"/>
  <c r="EA10" i="2"/>
  <c r="EA11" i="2"/>
  <c r="EA12" i="2"/>
  <c r="EA13" i="2"/>
  <c r="EA14" i="2"/>
  <c r="EA15" i="2"/>
  <c r="EA16" i="2"/>
  <c r="EA17" i="2"/>
  <c r="EA18" i="2"/>
  <c r="EA19" i="2"/>
  <c r="EA20" i="2"/>
  <c r="EA21" i="2"/>
  <c r="EA22" i="2"/>
  <c r="EA23" i="2"/>
  <c r="EA24" i="2"/>
  <c r="EA25" i="2"/>
  <c r="EA26" i="2"/>
  <c r="EA27" i="2"/>
  <c r="EA28" i="2"/>
  <c r="EA29" i="2"/>
  <c r="EA30" i="2"/>
  <c r="EA31" i="2"/>
  <c r="EA32" i="2"/>
  <c r="EA33" i="2"/>
  <c r="EA34" i="2"/>
  <c r="EA35" i="2"/>
  <c r="EA36" i="2"/>
  <c r="EA37" i="2"/>
  <c r="EA38" i="2"/>
  <c r="EA39" i="2"/>
  <c r="EA40" i="2"/>
  <c r="EA41" i="2"/>
  <c r="EA42" i="2"/>
  <c r="EA43" i="2"/>
  <c r="EA44" i="2"/>
  <c r="EA45" i="2"/>
  <c r="EA46" i="2"/>
  <c r="EA47" i="2"/>
  <c r="EA48" i="2"/>
  <c r="EA49" i="2"/>
  <c r="EA50" i="2"/>
  <c r="EA51" i="2"/>
  <c r="EA52" i="2"/>
  <c r="EA53" i="2"/>
  <c r="EA54" i="2"/>
  <c r="EA55" i="2"/>
  <c r="EA56" i="2"/>
  <c r="EA57" i="2"/>
  <c r="EA58" i="2"/>
  <c r="EA59" i="2"/>
  <c r="EA60" i="2"/>
  <c r="EA61" i="2"/>
  <c r="EA62" i="2"/>
  <c r="EA63" i="2"/>
  <c r="EA64" i="2"/>
  <c r="EA65" i="2"/>
  <c r="EA66" i="2"/>
  <c r="EA67" i="2"/>
  <c r="EA68" i="2"/>
  <c r="EA69" i="2"/>
  <c r="EA70" i="2"/>
  <c r="EA71" i="2"/>
  <c r="EA72" i="2"/>
  <c r="EA73" i="2"/>
  <c r="EA74" i="2"/>
  <c r="EA75" i="2"/>
  <c r="EA76" i="2"/>
  <c r="EA77" i="2"/>
  <c r="EA78" i="2"/>
  <c r="EA79" i="2"/>
  <c r="EA80" i="2"/>
  <c r="EA81" i="2"/>
  <c r="EA82" i="2"/>
  <c r="EA83" i="2"/>
  <c r="EA84" i="2"/>
  <c r="EA85" i="2"/>
  <c r="EA86" i="2"/>
  <c r="EA87" i="2"/>
  <c r="EA88" i="2"/>
  <c r="EA5" i="2"/>
  <c r="DY6" i="2"/>
  <c r="DY7" i="2"/>
  <c r="DY8" i="2"/>
  <c r="DY9" i="2"/>
  <c r="DY10" i="2"/>
  <c r="DY11" i="2"/>
  <c r="DY12" i="2"/>
  <c r="DY13" i="2"/>
  <c r="DY14" i="2"/>
  <c r="DY15" i="2"/>
  <c r="DY16" i="2"/>
  <c r="DY17" i="2"/>
  <c r="DY18" i="2"/>
  <c r="DY19" i="2"/>
  <c r="DY20" i="2"/>
  <c r="DY21" i="2"/>
  <c r="DY22" i="2"/>
  <c r="DY23" i="2"/>
  <c r="DY24" i="2"/>
  <c r="DY25" i="2"/>
  <c r="DY26" i="2"/>
  <c r="DY27" i="2"/>
  <c r="DY28" i="2"/>
  <c r="DY29" i="2"/>
  <c r="DY30" i="2"/>
  <c r="DY31" i="2"/>
  <c r="DY32" i="2"/>
  <c r="DY33" i="2"/>
  <c r="DY34" i="2"/>
  <c r="DY35" i="2"/>
  <c r="DY36" i="2"/>
  <c r="DY37" i="2"/>
  <c r="DY38" i="2"/>
  <c r="DY39" i="2"/>
  <c r="DY40" i="2"/>
  <c r="DY41" i="2"/>
  <c r="DY42" i="2"/>
  <c r="DY43" i="2"/>
  <c r="DY44" i="2"/>
  <c r="DY45" i="2"/>
  <c r="DY46" i="2"/>
  <c r="DY47" i="2"/>
  <c r="DY48" i="2"/>
  <c r="DY49" i="2"/>
  <c r="DY50" i="2"/>
  <c r="DY51" i="2"/>
  <c r="DY52" i="2"/>
  <c r="DY53" i="2"/>
  <c r="DY54" i="2"/>
  <c r="DY55" i="2"/>
  <c r="DY56" i="2"/>
  <c r="DY57" i="2"/>
  <c r="DY58" i="2"/>
  <c r="DY59" i="2"/>
  <c r="DY60" i="2"/>
  <c r="DY61" i="2"/>
  <c r="DY62" i="2"/>
  <c r="DY63" i="2"/>
  <c r="DY64" i="2"/>
  <c r="DY65" i="2"/>
  <c r="DY66" i="2"/>
  <c r="DY67" i="2"/>
  <c r="DY68" i="2"/>
  <c r="DY69" i="2"/>
  <c r="DY70" i="2"/>
  <c r="DY71" i="2"/>
  <c r="DY72" i="2"/>
  <c r="DY73" i="2"/>
  <c r="DY74" i="2"/>
  <c r="DY75" i="2"/>
  <c r="DY76" i="2"/>
  <c r="DY77" i="2"/>
  <c r="DY78" i="2"/>
  <c r="DY79" i="2"/>
  <c r="DY80" i="2"/>
  <c r="DY81" i="2"/>
  <c r="DY82" i="2"/>
  <c r="DY83" i="2"/>
  <c r="DY84" i="2"/>
  <c r="DY85" i="2"/>
  <c r="DY86" i="2"/>
  <c r="DY87" i="2"/>
  <c r="DY88" i="2"/>
  <c r="DY5" i="2"/>
  <c r="GX4" i="2"/>
  <c r="GR4" i="2"/>
  <c r="GL4" i="2"/>
  <c r="GF4" i="2"/>
  <c r="FZ4" i="2"/>
  <c r="FT4" i="2"/>
  <c r="FN4" i="2"/>
  <c r="FH4" i="2"/>
  <c r="FB4" i="2"/>
  <c r="EV4" i="2"/>
  <c r="EP4" i="2"/>
  <c r="EJ4" i="2"/>
  <c r="ED4" i="2"/>
  <c r="DX4" i="2"/>
  <c r="DR4" i="2"/>
  <c r="DO6" i="2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5" i="2"/>
  <c r="DM6" i="2"/>
  <c r="DM7" i="2"/>
  <c r="DM8" i="2"/>
  <c r="DM9" i="2"/>
  <c r="DM10" i="2"/>
  <c r="DM11" i="2"/>
  <c r="DM12" i="2"/>
  <c r="DM13" i="2"/>
  <c r="DM14" i="2"/>
  <c r="DM15" i="2"/>
  <c r="DM16" i="2"/>
  <c r="DM17" i="2"/>
  <c r="DM18" i="2"/>
  <c r="DM19" i="2"/>
  <c r="DM20" i="2"/>
  <c r="DM21" i="2"/>
  <c r="DM22" i="2"/>
  <c r="DM23" i="2"/>
  <c r="DM24" i="2"/>
  <c r="DM25" i="2"/>
  <c r="DM26" i="2"/>
  <c r="DM27" i="2"/>
  <c r="DM28" i="2"/>
  <c r="DM29" i="2"/>
  <c r="DM30" i="2"/>
  <c r="DM31" i="2"/>
  <c r="DM32" i="2"/>
  <c r="DM5" i="2"/>
  <c r="DI6" i="2"/>
  <c r="DI7" i="2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I38" i="2"/>
  <c r="DI39" i="2"/>
  <c r="DI40" i="2"/>
  <c r="DI41" i="2"/>
  <c r="DI42" i="2"/>
  <c r="DI43" i="2"/>
  <c r="DI44" i="2"/>
  <c r="DI45" i="2"/>
  <c r="DI46" i="2"/>
  <c r="DI47" i="2"/>
  <c r="DI48" i="2"/>
  <c r="DI49" i="2"/>
  <c r="DI50" i="2"/>
  <c r="DI51" i="2"/>
  <c r="DI52" i="2"/>
  <c r="DI53" i="2"/>
  <c r="DI54" i="2"/>
  <c r="DI55" i="2"/>
  <c r="DI56" i="2"/>
  <c r="DI57" i="2"/>
  <c r="DI58" i="2"/>
  <c r="DI59" i="2"/>
  <c r="DI60" i="2"/>
  <c r="DI61" i="2"/>
  <c r="DI62" i="2"/>
  <c r="DI63" i="2"/>
  <c r="DI64" i="2"/>
  <c r="DI65" i="2"/>
  <c r="DI66" i="2"/>
  <c r="DI67" i="2"/>
  <c r="DI68" i="2"/>
  <c r="DI69" i="2"/>
  <c r="DI70" i="2"/>
  <c r="DI71" i="2"/>
  <c r="DI72" i="2"/>
  <c r="DI73" i="2"/>
  <c r="DI5" i="2"/>
  <c r="DG6" i="2"/>
  <c r="DG7" i="2"/>
  <c r="DG8" i="2"/>
  <c r="DG9" i="2"/>
  <c r="DG10" i="2"/>
  <c r="DG11" i="2"/>
  <c r="DG12" i="2"/>
  <c r="DG13" i="2"/>
  <c r="DG14" i="2"/>
  <c r="DG15" i="2"/>
  <c r="DG16" i="2"/>
  <c r="DG17" i="2"/>
  <c r="DG18" i="2"/>
  <c r="DG19" i="2"/>
  <c r="DG20" i="2"/>
  <c r="DG21" i="2"/>
  <c r="DG22" i="2"/>
  <c r="DG23" i="2"/>
  <c r="DG24" i="2"/>
  <c r="DG25" i="2"/>
  <c r="DG26" i="2"/>
  <c r="DG27" i="2"/>
  <c r="DG28" i="2"/>
  <c r="DG29" i="2"/>
  <c r="DG30" i="2"/>
  <c r="DG31" i="2"/>
  <c r="DG32" i="2"/>
  <c r="DG33" i="2"/>
  <c r="DG34" i="2"/>
  <c r="DG35" i="2"/>
  <c r="DG36" i="2"/>
  <c r="DG37" i="2"/>
  <c r="DG38" i="2"/>
  <c r="DG39" i="2"/>
  <c r="DG40" i="2"/>
  <c r="DG41" i="2"/>
  <c r="DG42" i="2"/>
  <c r="DG43" i="2"/>
  <c r="DG44" i="2"/>
  <c r="DG45" i="2"/>
  <c r="DG46" i="2"/>
  <c r="DG47" i="2"/>
  <c r="DG48" i="2"/>
  <c r="DG49" i="2"/>
  <c r="DG50" i="2"/>
  <c r="DG51" i="2"/>
  <c r="DG52" i="2"/>
  <c r="DG53" i="2"/>
  <c r="DG54" i="2"/>
  <c r="DG55" i="2"/>
  <c r="DG56" i="2"/>
  <c r="DG57" i="2"/>
  <c r="DG58" i="2"/>
  <c r="DG59" i="2"/>
  <c r="DG60" i="2"/>
  <c r="DG61" i="2"/>
  <c r="DG62" i="2"/>
  <c r="DG63" i="2"/>
  <c r="DG64" i="2"/>
  <c r="DG65" i="2"/>
  <c r="DG66" i="2"/>
  <c r="DG67" i="2"/>
  <c r="DG68" i="2"/>
  <c r="DG69" i="2"/>
  <c r="DG70" i="2"/>
  <c r="DG71" i="2"/>
  <c r="DG72" i="2"/>
  <c r="DG73" i="2"/>
  <c r="DG5" i="2"/>
  <c r="DC6" i="2"/>
  <c r="DC7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C38" i="2"/>
  <c r="DC39" i="2"/>
  <c r="DC40" i="2"/>
  <c r="DC41" i="2"/>
  <c r="DC42" i="2"/>
  <c r="DC43" i="2"/>
  <c r="DC44" i="2"/>
  <c r="DC45" i="2"/>
  <c r="DC46" i="2"/>
  <c r="DC47" i="2"/>
  <c r="DC48" i="2"/>
  <c r="DC49" i="2"/>
  <c r="DC50" i="2"/>
  <c r="DC51" i="2"/>
  <c r="DC52" i="2"/>
  <c r="DC53" i="2"/>
  <c r="DC54" i="2"/>
  <c r="DC55" i="2"/>
  <c r="DC56" i="2"/>
  <c r="DC57" i="2"/>
  <c r="DC58" i="2"/>
  <c r="DC59" i="2"/>
  <c r="DC60" i="2"/>
  <c r="DC61" i="2"/>
  <c r="DC62" i="2"/>
  <c r="DC63" i="2"/>
  <c r="DC64" i="2"/>
  <c r="DC65" i="2"/>
  <c r="DC66" i="2"/>
  <c r="DC67" i="2"/>
  <c r="DC68" i="2"/>
  <c r="DC69" i="2"/>
  <c r="DC70" i="2"/>
  <c r="DC71" i="2"/>
  <c r="DC72" i="2"/>
  <c r="DC73" i="2"/>
  <c r="DC74" i="2"/>
  <c r="DC75" i="2"/>
  <c r="DC76" i="2"/>
  <c r="DC5" i="2"/>
  <c r="DA10" i="2"/>
  <c r="DA14" i="2"/>
  <c r="DA18" i="2"/>
  <c r="DA22" i="2"/>
  <c r="DA26" i="2"/>
  <c r="DA30" i="2"/>
  <c r="DA34" i="2"/>
  <c r="DA38" i="2"/>
  <c r="DA42" i="2"/>
  <c r="DA46" i="2"/>
  <c r="DA50" i="2"/>
  <c r="DA54" i="2"/>
  <c r="DA58" i="2"/>
  <c r="DA62" i="2"/>
  <c r="DA66" i="2"/>
  <c r="DA70" i="2"/>
  <c r="DA74" i="2"/>
  <c r="DL4" i="2"/>
  <c r="DF4" i="2"/>
  <c r="CZ4" i="2"/>
  <c r="DA6" i="2" s="1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5" i="2"/>
  <c r="CU6" i="2"/>
  <c r="CU7" i="2"/>
  <c r="CU10" i="2"/>
  <c r="CU11" i="2"/>
  <c r="CU14" i="2"/>
  <c r="CU15" i="2"/>
  <c r="CU18" i="2"/>
  <c r="CU5" i="2"/>
  <c r="CT4" i="2"/>
  <c r="CU8" i="2" s="1"/>
  <c r="CQ6" i="2"/>
  <c r="CQ7" i="2"/>
  <c r="CQ8" i="2"/>
  <c r="CQ9" i="2"/>
  <c r="CQ10" i="2"/>
  <c r="CQ11" i="2"/>
  <c r="CQ12" i="2"/>
  <c r="CQ13" i="2"/>
  <c r="CQ14" i="2"/>
  <c r="CQ15" i="2"/>
  <c r="CQ16" i="2"/>
  <c r="CQ17" i="2"/>
  <c r="CQ18" i="2"/>
  <c r="CQ19" i="2"/>
  <c r="CQ20" i="2"/>
  <c r="CQ21" i="2"/>
  <c r="CQ22" i="2"/>
  <c r="CQ23" i="2"/>
  <c r="CQ24" i="2"/>
  <c r="CQ25" i="2"/>
  <c r="CQ26" i="2"/>
  <c r="CQ27" i="2"/>
  <c r="CQ28" i="2"/>
  <c r="CQ29" i="2"/>
  <c r="CQ30" i="2"/>
  <c r="CQ31" i="2"/>
  <c r="CQ32" i="2"/>
  <c r="CQ33" i="2"/>
  <c r="CQ34" i="2"/>
  <c r="CQ35" i="2"/>
  <c r="CQ36" i="2"/>
  <c r="CQ37" i="2"/>
  <c r="CQ38" i="2"/>
  <c r="CQ39" i="2"/>
  <c r="CQ40" i="2"/>
  <c r="CQ41" i="2"/>
  <c r="CQ42" i="2"/>
  <c r="CQ43" i="2"/>
  <c r="CQ44" i="2"/>
  <c r="CQ45" i="2"/>
  <c r="CQ46" i="2"/>
  <c r="CQ47" i="2"/>
  <c r="CQ48" i="2"/>
  <c r="CQ49" i="2"/>
  <c r="CQ50" i="2"/>
  <c r="CQ51" i="2"/>
  <c r="CQ52" i="2"/>
  <c r="CQ53" i="2"/>
  <c r="CQ54" i="2"/>
  <c r="CQ55" i="2"/>
  <c r="CQ56" i="2"/>
  <c r="CQ57" i="2"/>
  <c r="CQ58" i="2"/>
  <c r="CQ59" i="2"/>
  <c r="CQ60" i="2"/>
  <c r="CQ61" i="2"/>
  <c r="CQ62" i="2"/>
  <c r="CQ63" i="2"/>
  <c r="CQ64" i="2"/>
  <c r="CQ65" i="2"/>
  <c r="CQ66" i="2"/>
  <c r="CQ67" i="2"/>
  <c r="CQ68" i="2"/>
  <c r="CQ69" i="2"/>
  <c r="CQ70" i="2"/>
  <c r="CQ71" i="2"/>
  <c r="CQ72" i="2"/>
  <c r="CQ73" i="2"/>
  <c r="CQ74" i="2"/>
  <c r="CQ75" i="2"/>
  <c r="CQ76" i="2"/>
  <c r="CQ77" i="2"/>
  <c r="CQ78" i="2"/>
  <c r="CQ79" i="2"/>
  <c r="CQ80" i="2"/>
  <c r="CQ81" i="2"/>
  <c r="CQ82" i="2"/>
  <c r="CQ83" i="2"/>
  <c r="CQ84" i="2"/>
  <c r="CQ85" i="2"/>
  <c r="CQ86" i="2"/>
  <c r="CQ87" i="2"/>
  <c r="CQ88" i="2"/>
  <c r="CQ89" i="2"/>
  <c r="CQ90" i="2"/>
  <c r="CQ91" i="2"/>
  <c r="CQ92" i="2"/>
  <c r="CQ93" i="2"/>
  <c r="CQ94" i="2"/>
  <c r="CQ95" i="2"/>
  <c r="CQ96" i="2"/>
  <c r="CQ97" i="2"/>
  <c r="CQ98" i="2"/>
  <c r="CQ99" i="2"/>
  <c r="CQ100" i="2"/>
  <c r="CQ101" i="2"/>
  <c r="CQ102" i="2"/>
  <c r="CQ103" i="2"/>
  <c r="CQ104" i="2"/>
  <c r="CQ105" i="2"/>
  <c r="CQ106" i="2"/>
  <c r="CQ107" i="2"/>
  <c r="CQ108" i="2"/>
  <c r="CQ109" i="2"/>
  <c r="CQ110" i="2"/>
  <c r="CQ111" i="2"/>
  <c r="CQ112" i="2"/>
  <c r="CQ5" i="2"/>
  <c r="CO7" i="2"/>
  <c r="CO11" i="2"/>
  <c r="CO15" i="2"/>
  <c r="CO19" i="2"/>
  <c r="CO23" i="2"/>
  <c r="CO27" i="2"/>
  <c r="CO31" i="2"/>
  <c r="CO35" i="2"/>
  <c r="CO39" i="2"/>
  <c r="CO43" i="2"/>
  <c r="CO47" i="2"/>
  <c r="CO51" i="2"/>
  <c r="CO55" i="2"/>
  <c r="CO59" i="2"/>
  <c r="CO63" i="2"/>
  <c r="CO67" i="2"/>
  <c r="CO71" i="2"/>
  <c r="CO75" i="2"/>
  <c r="CO79" i="2"/>
  <c r="CO83" i="2"/>
  <c r="CO87" i="2"/>
  <c r="CO91" i="2"/>
  <c r="CO95" i="2"/>
  <c r="CO99" i="2"/>
  <c r="CO103" i="2"/>
  <c r="CO107" i="2"/>
  <c r="CO111" i="2"/>
  <c r="CN4" i="2"/>
  <c r="CO8" i="2" s="1"/>
  <c r="CK6" i="2"/>
  <c r="CK7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5" i="2"/>
  <c r="CH4" i="2"/>
  <c r="CI7" i="2" s="1"/>
  <c r="CE6" i="2"/>
  <c r="CB4" i="2"/>
  <c r="CC6" i="2" s="1"/>
  <c r="BY6" i="2"/>
  <c r="BY7" i="2"/>
  <c r="BY8" i="2"/>
  <c r="BY9" i="2"/>
  <c r="BY10" i="2"/>
  <c r="BY11" i="2"/>
  <c r="BY5" i="2"/>
  <c r="BW11" i="2"/>
  <c r="BW9" i="2"/>
  <c r="BV4" i="2"/>
  <c r="BW6" i="2" s="1"/>
  <c r="CC5" i="2" l="1"/>
  <c r="CO110" i="2"/>
  <c r="CO106" i="2"/>
  <c r="CO102" i="2"/>
  <c r="CO98" i="2"/>
  <c r="CO94" i="2"/>
  <c r="CO90" i="2"/>
  <c r="CO86" i="2"/>
  <c r="CO82" i="2"/>
  <c r="CO78" i="2"/>
  <c r="CO74" i="2"/>
  <c r="CO70" i="2"/>
  <c r="CO66" i="2"/>
  <c r="CO62" i="2"/>
  <c r="CO58" i="2"/>
  <c r="CO54" i="2"/>
  <c r="CO50" i="2"/>
  <c r="CO46" i="2"/>
  <c r="CO42" i="2"/>
  <c r="CO38" i="2"/>
  <c r="CO34" i="2"/>
  <c r="CO30" i="2"/>
  <c r="CO26" i="2"/>
  <c r="CO22" i="2"/>
  <c r="CO18" i="2"/>
  <c r="CO14" i="2"/>
  <c r="CO10" i="2"/>
  <c r="CO6" i="2"/>
  <c r="CU17" i="2"/>
  <c r="CU13" i="2"/>
  <c r="CU9" i="2"/>
  <c r="DA5" i="2"/>
  <c r="DA73" i="2"/>
  <c r="DA69" i="2"/>
  <c r="DA65" i="2"/>
  <c r="DA61" i="2"/>
  <c r="DA57" i="2"/>
  <c r="DA53" i="2"/>
  <c r="DA49" i="2"/>
  <c r="DA45" i="2"/>
  <c r="DA41" i="2"/>
  <c r="DA37" i="2"/>
  <c r="DA33" i="2"/>
  <c r="DA29" i="2"/>
  <c r="DA25" i="2"/>
  <c r="DA21" i="2"/>
  <c r="DA17" i="2"/>
  <c r="DA13" i="2"/>
  <c r="DA9" i="2"/>
  <c r="BW5" i="2"/>
  <c r="BW7" i="2"/>
  <c r="CO5" i="2"/>
  <c r="CO109" i="2"/>
  <c r="CO105" i="2"/>
  <c r="CO101" i="2"/>
  <c r="CO97" i="2"/>
  <c r="CO93" i="2"/>
  <c r="CO89" i="2"/>
  <c r="CO85" i="2"/>
  <c r="CO81" i="2"/>
  <c r="CO77" i="2"/>
  <c r="CO73" i="2"/>
  <c r="CO69" i="2"/>
  <c r="CO65" i="2"/>
  <c r="CO61" i="2"/>
  <c r="CO57" i="2"/>
  <c r="CO53" i="2"/>
  <c r="CO49" i="2"/>
  <c r="CO45" i="2"/>
  <c r="CO41" i="2"/>
  <c r="CO37" i="2"/>
  <c r="CO33" i="2"/>
  <c r="CO29" i="2"/>
  <c r="CO25" i="2"/>
  <c r="CO21" i="2"/>
  <c r="CO17" i="2"/>
  <c r="CO13" i="2"/>
  <c r="CO9" i="2"/>
  <c r="CU16" i="2"/>
  <c r="CU12" i="2"/>
  <c r="DA76" i="2"/>
  <c r="DA72" i="2"/>
  <c r="DA68" i="2"/>
  <c r="DA64" i="2"/>
  <c r="DA60" i="2"/>
  <c r="DA56" i="2"/>
  <c r="DA52" i="2"/>
  <c r="DA48" i="2"/>
  <c r="DA44" i="2"/>
  <c r="DA40" i="2"/>
  <c r="DA36" i="2"/>
  <c r="DA32" i="2"/>
  <c r="DA28" i="2"/>
  <c r="DA24" i="2"/>
  <c r="DA20" i="2"/>
  <c r="DA16" i="2"/>
  <c r="DA12" i="2"/>
  <c r="DA8" i="2"/>
  <c r="BW8" i="2"/>
  <c r="BW10" i="2"/>
  <c r="CO112" i="2"/>
  <c r="CO108" i="2"/>
  <c r="CO104" i="2"/>
  <c r="CO100" i="2"/>
  <c r="CO96" i="2"/>
  <c r="CO92" i="2"/>
  <c r="CO88" i="2"/>
  <c r="CO84" i="2"/>
  <c r="CO80" i="2"/>
  <c r="CO76" i="2"/>
  <c r="CO72" i="2"/>
  <c r="CO68" i="2"/>
  <c r="CO64" i="2"/>
  <c r="CO60" i="2"/>
  <c r="CO56" i="2"/>
  <c r="CO52" i="2"/>
  <c r="CO48" i="2"/>
  <c r="CO44" i="2"/>
  <c r="CO40" i="2"/>
  <c r="CO36" i="2"/>
  <c r="CO32" i="2"/>
  <c r="CO28" i="2"/>
  <c r="CO24" i="2"/>
  <c r="CO20" i="2"/>
  <c r="CO16" i="2"/>
  <c r="CO12" i="2"/>
  <c r="DA75" i="2"/>
  <c r="DA71" i="2"/>
  <c r="DA67" i="2"/>
  <c r="DA63" i="2"/>
  <c r="DA59" i="2"/>
  <c r="DA55" i="2"/>
  <c r="DA51" i="2"/>
  <c r="DA47" i="2"/>
  <c r="DA43" i="2"/>
  <c r="DA39" i="2"/>
  <c r="DA35" i="2"/>
  <c r="DA31" i="2"/>
  <c r="DA27" i="2"/>
  <c r="DA23" i="2"/>
  <c r="DA19" i="2"/>
  <c r="DA15" i="2"/>
  <c r="DA11" i="2"/>
  <c r="DA7" i="2"/>
  <c r="CI22" i="2"/>
  <c r="CI14" i="2"/>
  <c r="CI6" i="2"/>
  <c r="CI21" i="2"/>
  <c r="CI13" i="2"/>
  <c r="CI24" i="2"/>
  <c r="CI20" i="2"/>
  <c r="CI16" i="2"/>
  <c r="CI12" i="2"/>
  <c r="CI8" i="2"/>
  <c r="CI18" i="2"/>
  <c r="CI10" i="2"/>
  <c r="CI5" i="2"/>
  <c r="CI17" i="2"/>
  <c r="CI9" i="2"/>
  <c r="CI23" i="2"/>
  <c r="CI19" i="2"/>
  <c r="CI15" i="2"/>
  <c r="CI11" i="2"/>
  <c r="GU76" i="11"/>
  <c r="GI6" i="11" l="1"/>
  <c r="GI7" i="11"/>
  <c r="GI8" i="11"/>
  <c r="GI9" i="11"/>
  <c r="GI10" i="11"/>
  <c r="GI11" i="11"/>
  <c r="GI12" i="11"/>
  <c r="GI13" i="11"/>
  <c r="GI14" i="11"/>
  <c r="GI15" i="11"/>
  <c r="GI16" i="11"/>
  <c r="GI17" i="11"/>
  <c r="GI18" i="11"/>
  <c r="GI5" i="11"/>
  <c r="GG6" i="11"/>
  <c r="GG7" i="11"/>
  <c r="GG8" i="11"/>
  <c r="GG9" i="11"/>
  <c r="GG10" i="11"/>
  <c r="GG11" i="11"/>
  <c r="GG12" i="11"/>
  <c r="GG13" i="11"/>
  <c r="GG14" i="11"/>
  <c r="GG15" i="11"/>
  <c r="GG16" i="11"/>
  <c r="GG17" i="11"/>
  <c r="GG18" i="11"/>
  <c r="GG5" i="11"/>
  <c r="GC6" i="11"/>
  <c r="GC7" i="11"/>
  <c r="GC8" i="11"/>
  <c r="GC9" i="11"/>
  <c r="GC10" i="11"/>
  <c r="GC11" i="11"/>
  <c r="GC12" i="11"/>
  <c r="GC13" i="11"/>
  <c r="GC14" i="11"/>
  <c r="GC15" i="11"/>
  <c r="GC16" i="11"/>
  <c r="GC17" i="11"/>
  <c r="GC18" i="11"/>
  <c r="GC19" i="11"/>
  <c r="GC20" i="11"/>
  <c r="GC21" i="11"/>
  <c r="GC22" i="11"/>
  <c r="GC23" i="11"/>
  <c r="GC24" i="11"/>
  <c r="GC5" i="11"/>
  <c r="GA9" i="11"/>
  <c r="GA13" i="11"/>
  <c r="GA17" i="11"/>
  <c r="GA21" i="11"/>
  <c r="GA5" i="11"/>
  <c r="FW6" i="11"/>
  <c r="FW7" i="11"/>
  <c r="FW8" i="11"/>
  <c r="FW9" i="11"/>
  <c r="FW10" i="11"/>
  <c r="FW11" i="11"/>
  <c r="FW12" i="11"/>
  <c r="FW13" i="11"/>
  <c r="FW14" i="11"/>
  <c r="FW15" i="11"/>
  <c r="FW16" i="11"/>
  <c r="FW17" i="11"/>
  <c r="FW18" i="11"/>
  <c r="FW19" i="11"/>
  <c r="FW20" i="11"/>
  <c r="FW21" i="11"/>
  <c r="FW22" i="11"/>
  <c r="FW5" i="11"/>
  <c r="FU6" i="11"/>
  <c r="FU7" i="11"/>
  <c r="FU8" i="11"/>
  <c r="FU9" i="11"/>
  <c r="FU10" i="11"/>
  <c r="FU11" i="11"/>
  <c r="FU12" i="11"/>
  <c r="FU13" i="11"/>
  <c r="FU14" i="11"/>
  <c r="FU15" i="11"/>
  <c r="FU16" i="11"/>
  <c r="FU17" i="11"/>
  <c r="FU18" i="11"/>
  <c r="FU19" i="11"/>
  <c r="FU20" i="11"/>
  <c r="FU21" i="11"/>
  <c r="FU22" i="11"/>
  <c r="FU5" i="11"/>
  <c r="GF4" i="11"/>
  <c r="FZ4" i="11"/>
  <c r="GA6" i="11" s="1"/>
  <c r="FT4" i="11"/>
  <c r="FQ6" i="11"/>
  <c r="FQ7" i="11"/>
  <c r="FQ8" i="11"/>
  <c r="FQ9" i="11"/>
  <c r="FQ10" i="11"/>
  <c r="FQ5" i="11"/>
  <c r="FO6" i="11"/>
  <c r="FO9" i="11"/>
  <c r="FO10" i="11"/>
  <c r="FO5" i="11"/>
  <c r="FN4" i="11"/>
  <c r="FO7" i="11" s="1"/>
  <c r="FK6" i="11"/>
  <c r="FK7" i="11"/>
  <c r="FK8" i="11"/>
  <c r="FK9" i="11"/>
  <c r="FK10" i="11"/>
  <c r="FK11" i="11"/>
  <c r="FK12" i="11"/>
  <c r="FK13" i="11"/>
  <c r="FK5" i="11"/>
  <c r="FI6" i="11"/>
  <c r="FI10" i="11"/>
  <c r="FI5" i="11"/>
  <c r="FH4" i="11"/>
  <c r="FI7" i="11" s="1"/>
  <c r="FE6" i="11"/>
  <c r="FE7" i="11"/>
  <c r="FE8" i="11"/>
  <c r="FE9" i="11"/>
  <c r="FE10" i="11"/>
  <c r="FE11" i="11"/>
  <c r="FE12" i="11"/>
  <c r="FE13" i="11"/>
  <c r="FE14" i="11"/>
  <c r="FE15" i="11"/>
  <c r="FE16" i="11"/>
  <c r="FE17" i="11"/>
  <c r="FE18" i="11"/>
  <c r="FE19" i="11"/>
  <c r="FE20" i="11"/>
  <c r="FE21" i="11"/>
  <c r="FE22" i="11"/>
  <c r="FE23" i="11"/>
  <c r="FE24" i="11"/>
  <c r="FE25" i="11"/>
  <c r="FE26" i="11"/>
  <c r="FE27" i="11"/>
  <c r="FE28" i="11"/>
  <c r="FE29" i="11"/>
  <c r="FE30" i="11"/>
  <c r="FE31" i="11"/>
  <c r="FE32" i="11"/>
  <c r="FE33" i="11"/>
  <c r="FE34" i="11"/>
  <c r="FE35" i="11"/>
  <c r="FE36" i="11"/>
  <c r="FE37" i="11"/>
  <c r="FE38" i="11"/>
  <c r="FE39" i="11"/>
  <c r="FE40" i="11"/>
  <c r="FE41" i="11"/>
  <c r="FE42" i="11"/>
  <c r="FE43" i="11"/>
  <c r="FE44" i="11"/>
  <c r="FE45" i="11"/>
  <c r="FE46" i="11"/>
  <c r="FE47" i="11"/>
  <c r="FE48" i="11"/>
  <c r="FE49" i="11"/>
  <c r="FE50" i="11"/>
  <c r="FE51" i="11"/>
  <c r="FE52" i="11"/>
  <c r="FE53" i="11"/>
  <c r="FE54" i="11"/>
  <c r="FE55" i="11"/>
  <c r="FE56" i="11"/>
  <c r="FE57" i="11"/>
  <c r="FE58" i="11"/>
  <c r="FE59" i="11"/>
  <c r="FE60" i="11"/>
  <c r="FE5" i="11"/>
  <c r="FC11" i="11"/>
  <c r="FC12" i="11"/>
  <c r="FC13" i="11"/>
  <c r="FC15" i="11"/>
  <c r="FC16" i="11"/>
  <c r="FC17" i="11"/>
  <c r="FC19" i="11"/>
  <c r="FC20" i="11"/>
  <c r="FC21" i="11"/>
  <c r="FC23" i="11"/>
  <c r="FC24" i="11"/>
  <c r="FC25" i="11"/>
  <c r="FC27" i="11"/>
  <c r="FC28" i="11"/>
  <c r="FC29" i="11"/>
  <c r="FC31" i="11"/>
  <c r="FC32" i="11"/>
  <c r="FC33" i="11"/>
  <c r="FC35" i="11"/>
  <c r="FC36" i="11"/>
  <c r="FC37" i="11"/>
  <c r="FC39" i="11"/>
  <c r="FC40" i="11"/>
  <c r="FC41" i="11"/>
  <c r="FC43" i="11"/>
  <c r="FC44" i="11"/>
  <c r="FC45" i="11"/>
  <c r="FC47" i="11"/>
  <c r="FC48" i="11"/>
  <c r="FC49" i="11"/>
  <c r="FC51" i="11"/>
  <c r="FC52" i="11"/>
  <c r="FC53" i="11"/>
  <c r="FC55" i="11"/>
  <c r="FC56" i="11"/>
  <c r="FC57" i="11"/>
  <c r="FC59" i="11"/>
  <c r="FC6" i="11"/>
  <c r="FC7" i="11"/>
  <c r="FC9" i="11"/>
  <c r="FC10" i="11"/>
  <c r="FC5" i="11"/>
  <c r="FB4" i="11"/>
  <c r="FC60" i="11" s="1"/>
  <c r="EY7" i="11"/>
  <c r="EY8" i="11"/>
  <c r="EY9" i="11"/>
  <c r="EY10" i="11"/>
  <c r="EY5" i="11"/>
  <c r="EW6" i="11"/>
  <c r="EW7" i="11"/>
  <c r="EW10" i="11"/>
  <c r="EW5" i="11"/>
  <c r="EY6" i="11"/>
  <c r="EV4" i="11"/>
  <c r="EW8" i="11" s="1"/>
  <c r="ES6" i="11"/>
  <c r="ES5" i="11"/>
  <c r="EP4" i="11"/>
  <c r="EQ6" i="11" s="1"/>
  <c r="EM6" i="11"/>
  <c r="EM7" i="11"/>
  <c r="EM5" i="11"/>
  <c r="EK7" i="11"/>
  <c r="EK6" i="11"/>
  <c r="EJ4" i="11"/>
  <c r="EK5" i="11" s="1"/>
  <c r="ED4" i="11"/>
  <c r="DX4" i="11"/>
  <c r="DU6" i="11"/>
  <c r="DU7" i="11"/>
  <c r="DU8" i="11"/>
  <c r="DU9" i="11"/>
  <c r="DU5" i="11"/>
  <c r="DR4" i="11"/>
  <c r="DS7" i="11" s="1"/>
  <c r="DL4" i="11"/>
  <c r="DI6" i="11"/>
  <c r="DI7" i="11"/>
  <c r="DI8" i="11"/>
  <c r="DI9" i="11"/>
  <c r="DI10" i="11"/>
  <c r="DI11" i="11"/>
  <c r="DI5" i="11"/>
  <c r="DF4" i="11"/>
  <c r="DG7" i="11" s="1"/>
  <c r="CZ4" i="11"/>
  <c r="CT4" i="11"/>
  <c r="CN4" i="11"/>
  <c r="CK6" i="11"/>
  <c r="CH4" i="11"/>
  <c r="CI5" i="11" s="1"/>
  <c r="CE6" i="11"/>
  <c r="CE7" i="11"/>
  <c r="CE8" i="11"/>
  <c r="CE5" i="11"/>
  <c r="CB4" i="11"/>
  <c r="CC5" i="11" s="1"/>
  <c r="BY6" i="11"/>
  <c r="BY7" i="11"/>
  <c r="BY8" i="11"/>
  <c r="BY5" i="11"/>
  <c r="BV4" i="11"/>
  <c r="BW8" i="11" s="1"/>
  <c r="KS6" i="11"/>
  <c r="KP4" i="11"/>
  <c r="KQ6" i="11" s="1"/>
  <c r="GA24" i="11" l="1"/>
  <c r="GA20" i="11"/>
  <c r="GA16" i="11"/>
  <c r="GA12" i="11"/>
  <c r="GA8" i="11"/>
  <c r="GA23" i="11"/>
  <c r="GA19" i="11"/>
  <c r="GA15" i="11"/>
  <c r="GA11" i="11"/>
  <c r="GA7" i="11"/>
  <c r="GA22" i="11"/>
  <c r="GA18" i="11"/>
  <c r="GA14" i="11"/>
  <c r="GA10" i="11"/>
  <c r="EQ5" i="11"/>
  <c r="EW9" i="11"/>
  <c r="FI13" i="11"/>
  <c r="FI9" i="11"/>
  <c r="FC8" i="11"/>
  <c r="FC58" i="11"/>
  <c r="FC54" i="11"/>
  <c r="FC50" i="11"/>
  <c r="FC46" i="11"/>
  <c r="FC42" i="11"/>
  <c r="FC38" i="11"/>
  <c r="FC34" i="11"/>
  <c r="FC30" i="11"/>
  <c r="FC26" i="11"/>
  <c r="FC22" i="11"/>
  <c r="FC18" i="11"/>
  <c r="FC14" i="11"/>
  <c r="FI12" i="11"/>
  <c r="FI8" i="11"/>
  <c r="FO8" i="11"/>
  <c r="FI11" i="11"/>
  <c r="DG10" i="11"/>
  <c r="DS5" i="11"/>
  <c r="DS6" i="11"/>
  <c r="DS9" i="11"/>
  <c r="DS8" i="11"/>
  <c r="CC8" i="11"/>
  <c r="CI6" i="11"/>
  <c r="CC7" i="11"/>
  <c r="BW7" i="11"/>
  <c r="DG11" i="11"/>
  <c r="DG6" i="11"/>
  <c r="DG9" i="11"/>
  <c r="BW6" i="11"/>
  <c r="BW5" i="11"/>
  <c r="CC6" i="11"/>
  <c r="DG5" i="11"/>
  <c r="DG8" i="11"/>
  <c r="KQ5" i="11"/>
  <c r="KM6" i="11"/>
  <c r="KM7" i="11"/>
  <c r="KM8" i="11"/>
  <c r="KM9" i="11"/>
  <c r="KM10" i="11"/>
  <c r="KM11" i="11"/>
  <c r="KM12" i="11"/>
  <c r="KM13" i="11"/>
  <c r="KM14" i="11"/>
  <c r="KM15" i="11"/>
  <c r="KM16" i="11"/>
  <c r="KM5" i="11"/>
  <c r="KJ4" i="11"/>
  <c r="KK6" i="11" s="1"/>
  <c r="KG6" i="11"/>
  <c r="KG7" i="11"/>
  <c r="KG8" i="11"/>
  <c r="KG9" i="11"/>
  <c r="KG10" i="11"/>
  <c r="KG11" i="11"/>
  <c r="KG12" i="11"/>
  <c r="KG13" i="11"/>
  <c r="KG14" i="11"/>
  <c r="KG15" i="11"/>
  <c r="KG16" i="11"/>
  <c r="KG17" i="11"/>
  <c r="KG18" i="11"/>
  <c r="KG19" i="11"/>
  <c r="KG20" i="11"/>
  <c r="KG21" i="11"/>
  <c r="KG22" i="11"/>
  <c r="KG23" i="11"/>
  <c r="KG24" i="11"/>
  <c r="KG25" i="11"/>
  <c r="KG26" i="11"/>
  <c r="KG27" i="11"/>
  <c r="KG28" i="11"/>
  <c r="KG29" i="11"/>
  <c r="KG30" i="11"/>
  <c r="KG31" i="11"/>
  <c r="KG32" i="11"/>
  <c r="KG5" i="11"/>
  <c r="KD4" i="11"/>
  <c r="KE9" i="11" s="1"/>
  <c r="KA6" i="11"/>
  <c r="KA7" i="11"/>
  <c r="KA8" i="11"/>
  <c r="KA9" i="11"/>
  <c r="KA10" i="11"/>
  <c r="KA11" i="11"/>
  <c r="KA12" i="11"/>
  <c r="KA13" i="11"/>
  <c r="KA14" i="11"/>
  <c r="KA15" i="11"/>
  <c r="KA16" i="11"/>
  <c r="KA17" i="11"/>
  <c r="KA18" i="11"/>
  <c r="KA19" i="11"/>
  <c r="KA20" i="11"/>
  <c r="KA5" i="11"/>
  <c r="JX4" i="11"/>
  <c r="JY8" i="11" s="1"/>
  <c r="JU6" i="11"/>
  <c r="JU7" i="11"/>
  <c r="JU8" i="11"/>
  <c r="JU9" i="11"/>
  <c r="JU10" i="11"/>
  <c r="JU11" i="11"/>
  <c r="JU12" i="11"/>
  <c r="JU13" i="11"/>
  <c r="JU14" i="11"/>
  <c r="JU15" i="11"/>
  <c r="JU16" i="11"/>
  <c r="JU17" i="11"/>
  <c r="JU18" i="11"/>
  <c r="JU19" i="11"/>
  <c r="JU20" i="11"/>
  <c r="JU21" i="11"/>
  <c r="JU22" i="11"/>
  <c r="JU23" i="11"/>
  <c r="JU24" i="11"/>
  <c r="JU25" i="11"/>
  <c r="JU26" i="11"/>
  <c r="JU27" i="11"/>
  <c r="JU28" i="11"/>
  <c r="JU29" i="11"/>
  <c r="JU30" i="11"/>
  <c r="JU31" i="11"/>
  <c r="JU32" i="11"/>
  <c r="JU33" i="11"/>
  <c r="JU34" i="11"/>
  <c r="JU35" i="11"/>
  <c r="JU36" i="11"/>
  <c r="JU37" i="11"/>
  <c r="JU38" i="11"/>
  <c r="JU39" i="11"/>
  <c r="JU40" i="11"/>
  <c r="JU41" i="11"/>
  <c r="JU42" i="11"/>
  <c r="JU43" i="11"/>
  <c r="JU44" i="11"/>
  <c r="JU45" i="11"/>
  <c r="JU46" i="11"/>
  <c r="JU47" i="11"/>
  <c r="JU5" i="11"/>
  <c r="JR4" i="11"/>
  <c r="JS8" i="11" s="1"/>
  <c r="JO6" i="11"/>
  <c r="JO7" i="11"/>
  <c r="JO8" i="11"/>
  <c r="JO9" i="11"/>
  <c r="JO10" i="11"/>
  <c r="JO11" i="11"/>
  <c r="JO12" i="11"/>
  <c r="JO13" i="11"/>
  <c r="JO14" i="11"/>
  <c r="JO15" i="11"/>
  <c r="JO16" i="11"/>
  <c r="JO17" i="11"/>
  <c r="JO18" i="11"/>
  <c r="JO19" i="11"/>
  <c r="JO20" i="11"/>
  <c r="JO5" i="11"/>
  <c r="JM11" i="11"/>
  <c r="JL4" i="11"/>
  <c r="JM8" i="11" s="1"/>
  <c r="JI6" i="11"/>
  <c r="JI7" i="11"/>
  <c r="JI8" i="11"/>
  <c r="JI9" i="11"/>
  <c r="JI10" i="11"/>
  <c r="JI11" i="11"/>
  <c r="JI12" i="11"/>
  <c r="JI13" i="11"/>
  <c r="JI14" i="11"/>
  <c r="JI15" i="11"/>
  <c r="JI5" i="11"/>
  <c r="JF4" i="11"/>
  <c r="JG7" i="11" s="1"/>
  <c r="JC6" i="11"/>
  <c r="JC7" i="11"/>
  <c r="JC8" i="11"/>
  <c r="JC9" i="11"/>
  <c r="JC10" i="11"/>
  <c r="JC11" i="11"/>
  <c r="JC12" i="11"/>
  <c r="JC13" i="11"/>
  <c r="JC14" i="11"/>
  <c r="JC15" i="11"/>
  <c r="JC16" i="11"/>
  <c r="JC17" i="11"/>
  <c r="JC5" i="11"/>
  <c r="IZ4" i="11"/>
  <c r="JA7" i="11" s="1"/>
  <c r="IW6" i="11"/>
  <c r="IW7" i="11"/>
  <c r="IW8" i="11"/>
  <c r="IW9" i="11"/>
  <c r="IW10" i="11"/>
  <c r="IW11" i="11"/>
  <c r="IW12" i="11"/>
  <c r="IW13" i="11"/>
  <c r="IW14" i="11"/>
  <c r="IW15" i="11"/>
  <c r="IW16" i="11"/>
  <c r="IW17" i="11"/>
  <c r="IW18" i="11"/>
  <c r="IW19" i="11"/>
  <c r="IW20" i="11"/>
  <c r="IW5" i="11"/>
  <c r="JA9" i="11" l="1"/>
  <c r="JS6" i="11"/>
  <c r="JS38" i="11"/>
  <c r="KE12" i="11"/>
  <c r="JG14" i="11"/>
  <c r="JS22" i="11"/>
  <c r="JA6" i="11"/>
  <c r="JG13" i="11"/>
  <c r="JS35" i="11"/>
  <c r="JS19" i="11"/>
  <c r="JA17" i="11"/>
  <c r="JG6" i="11"/>
  <c r="JS46" i="11"/>
  <c r="JS30" i="11"/>
  <c r="JS14" i="11"/>
  <c r="KE28" i="11"/>
  <c r="JA14" i="11"/>
  <c r="JG15" i="11"/>
  <c r="JS43" i="11"/>
  <c r="JS27" i="11"/>
  <c r="JS11" i="11"/>
  <c r="KE20" i="11"/>
  <c r="JY19" i="11"/>
  <c r="KE27" i="11"/>
  <c r="KE19" i="11"/>
  <c r="KE11" i="11"/>
  <c r="KK5" i="11"/>
  <c r="KK9" i="11"/>
  <c r="KK12" i="11"/>
  <c r="JA13" i="11"/>
  <c r="JG10" i="11"/>
  <c r="JM19" i="11"/>
  <c r="JS42" i="11"/>
  <c r="JS34" i="11"/>
  <c r="JS26" i="11"/>
  <c r="JS18" i="11"/>
  <c r="JS10" i="11"/>
  <c r="JY15" i="11"/>
  <c r="KE32" i="11"/>
  <c r="KE24" i="11"/>
  <c r="KE16" i="11"/>
  <c r="KE8" i="11"/>
  <c r="KK16" i="11"/>
  <c r="KK8" i="11"/>
  <c r="JY7" i="11"/>
  <c r="JM7" i="11"/>
  <c r="JA5" i="11"/>
  <c r="JA10" i="11"/>
  <c r="JG9" i="11"/>
  <c r="JM15" i="11"/>
  <c r="JS47" i="11"/>
  <c r="JS39" i="11"/>
  <c r="JS31" i="11"/>
  <c r="JS23" i="11"/>
  <c r="JS15" i="11"/>
  <c r="JS7" i="11"/>
  <c r="JY11" i="11"/>
  <c r="KE31" i="11"/>
  <c r="KE23" i="11"/>
  <c r="KE15" i="11"/>
  <c r="KE7" i="11"/>
  <c r="KK13" i="11"/>
  <c r="JM18" i="11"/>
  <c r="JM10" i="11"/>
  <c r="JY10" i="11"/>
  <c r="JA16" i="11"/>
  <c r="JA12" i="11"/>
  <c r="JA8" i="11"/>
  <c r="JG12" i="11"/>
  <c r="JG8" i="11"/>
  <c r="JM5" i="11"/>
  <c r="JM17" i="11"/>
  <c r="JM13" i="11"/>
  <c r="JM9" i="11"/>
  <c r="JS45" i="11"/>
  <c r="JS41" i="11"/>
  <c r="JS37" i="11"/>
  <c r="JS33" i="11"/>
  <c r="JS29" i="11"/>
  <c r="JS25" i="11"/>
  <c r="JS21" i="11"/>
  <c r="JS17" i="11"/>
  <c r="JS13" i="11"/>
  <c r="JS9" i="11"/>
  <c r="JY5" i="11"/>
  <c r="JY17" i="11"/>
  <c r="JY13" i="11"/>
  <c r="JY9" i="11"/>
  <c r="KE30" i="11"/>
  <c r="KE26" i="11"/>
  <c r="KE22" i="11"/>
  <c r="KE18" i="11"/>
  <c r="KE14" i="11"/>
  <c r="KE10" i="11"/>
  <c r="KE6" i="11"/>
  <c r="KK15" i="11"/>
  <c r="KK11" i="11"/>
  <c r="KK7" i="11"/>
  <c r="JM14" i="11"/>
  <c r="JM6" i="11"/>
  <c r="JY18" i="11"/>
  <c r="JY14" i="11"/>
  <c r="JY6" i="11"/>
  <c r="JA15" i="11"/>
  <c r="JA11" i="11"/>
  <c r="JG5" i="11"/>
  <c r="JG11" i="11"/>
  <c r="JM20" i="11"/>
  <c r="JM16" i="11"/>
  <c r="JM12" i="11"/>
  <c r="JS5" i="11"/>
  <c r="JS44" i="11"/>
  <c r="JS40" i="11"/>
  <c r="JS36" i="11"/>
  <c r="JS32" i="11"/>
  <c r="JS28" i="11"/>
  <c r="JS24" i="11"/>
  <c r="JS20" i="11"/>
  <c r="JS16" i="11"/>
  <c r="JS12" i="11"/>
  <c r="JY20" i="11"/>
  <c r="JY16" i="11"/>
  <c r="JY12" i="11"/>
  <c r="KE5" i="11"/>
  <c r="KE29" i="11"/>
  <c r="KE25" i="11"/>
  <c r="KE21" i="11"/>
  <c r="KE17" i="11"/>
  <c r="KE13" i="11"/>
  <c r="KK14" i="11"/>
  <c r="KK10" i="11"/>
  <c r="IT4" i="11"/>
  <c r="IU9" i="11" s="1"/>
  <c r="IQ6" i="11"/>
  <c r="IQ7" i="11"/>
  <c r="IQ8" i="11"/>
  <c r="IQ9" i="11"/>
  <c r="IQ10" i="11"/>
  <c r="IQ11" i="11"/>
  <c r="IQ12" i="11"/>
  <c r="IQ13" i="11"/>
  <c r="IQ14" i="11"/>
  <c r="IQ15" i="11"/>
  <c r="IQ16" i="11"/>
  <c r="IQ17" i="11"/>
  <c r="IQ18" i="11"/>
  <c r="IQ5" i="11"/>
  <c r="IN4" i="11"/>
  <c r="IO6" i="11" s="1"/>
  <c r="IK6" i="11"/>
  <c r="IK7" i="11"/>
  <c r="IK8" i="11"/>
  <c r="IK9" i="11"/>
  <c r="IK10" i="11"/>
  <c r="IK11" i="11"/>
  <c r="IK12" i="11"/>
  <c r="IK13" i="11"/>
  <c r="IK14" i="11"/>
  <c r="IK15" i="11"/>
  <c r="IK16" i="11"/>
  <c r="IK17" i="11"/>
  <c r="IK5" i="11"/>
  <c r="IH4" i="11"/>
  <c r="II6" i="11" s="1"/>
  <c r="II9" i="11" l="1"/>
  <c r="IU16" i="11"/>
  <c r="II17" i="11"/>
  <c r="II13" i="11"/>
  <c r="IO17" i="11"/>
  <c r="IU12" i="11"/>
  <c r="IO13" i="11"/>
  <c r="IU8" i="11"/>
  <c r="IO9" i="11"/>
  <c r="IU20" i="11"/>
  <c r="II16" i="11"/>
  <c r="II8" i="11"/>
  <c r="IO16" i="11"/>
  <c r="IO12" i="11"/>
  <c r="IO8" i="11"/>
  <c r="IU19" i="11"/>
  <c r="IU15" i="11"/>
  <c r="IU11" i="11"/>
  <c r="IU7" i="11"/>
  <c r="II12" i="11"/>
  <c r="II15" i="11"/>
  <c r="II7" i="11"/>
  <c r="IO15" i="11"/>
  <c r="IO11" i="11"/>
  <c r="IO7" i="11"/>
  <c r="IU18" i="11"/>
  <c r="IU14" i="11"/>
  <c r="IU10" i="11"/>
  <c r="IU6" i="11"/>
  <c r="II11" i="11"/>
  <c r="IO5" i="11"/>
  <c r="II5" i="11"/>
  <c r="II14" i="11"/>
  <c r="II10" i="11"/>
  <c r="IO18" i="11"/>
  <c r="IO14" i="11"/>
  <c r="IO10" i="11"/>
  <c r="IU5" i="11"/>
  <c r="IU17" i="11"/>
  <c r="IU13" i="11"/>
  <c r="IE6" i="11"/>
  <c r="IE7" i="11"/>
  <c r="IE8" i="11"/>
  <c r="IE9" i="11"/>
  <c r="IE10" i="11"/>
  <c r="IE11" i="11"/>
  <c r="IE12" i="11"/>
  <c r="IE13" i="11"/>
  <c r="IE14" i="11"/>
  <c r="IE15" i="11"/>
  <c r="IE16" i="11"/>
  <c r="IE17" i="11"/>
  <c r="IE18" i="11"/>
  <c r="IE19" i="11"/>
  <c r="IE20" i="11"/>
  <c r="IE21" i="11"/>
  <c r="IE22" i="11"/>
  <c r="IE23" i="11"/>
  <c r="IE24" i="11"/>
  <c r="IE25" i="11"/>
  <c r="IE26" i="11"/>
  <c r="IE27" i="11"/>
  <c r="IE28" i="11"/>
  <c r="IE29" i="11"/>
  <c r="IE30" i="11"/>
  <c r="IE31" i="11"/>
  <c r="IE32" i="11"/>
  <c r="IE33" i="11"/>
  <c r="IE34" i="11"/>
  <c r="IE35" i="11"/>
  <c r="IE36" i="11"/>
  <c r="IE37" i="11"/>
  <c r="IE38" i="11"/>
  <c r="IE39" i="11"/>
  <c r="IE40" i="11"/>
  <c r="IE41" i="11"/>
  <c r="IE42" i="11"/>
  <c r="IE43" i="11"/>
  <c r="IE44" i="11"/>
  <c r="IE45" i="11"/>
  <c r="IE46" i="11"/>
  <c r="IE47" i="11"/>
  <c r="IE48" i="11"/>
  <c r="IE49" i="11"/>
  <c r="IE50" i="11"/>
  <c r="IE51" i="11"/>
  <c r="IE52" i="11"/>
  <c r="IE53" i="11"/>
  <c r="IE54" i="11"/>
  <c r="IE55" i="11"/>
  <c r="IE56" i="11"/>
  <c r="IE5" i="11"/>
  <c r="IB4" i="11"/>
  <c r="IC6" i="11" s="1"/>
  <c r="HY6" i="11"/>
  <c r="HY7" i="11"/>
  <c r="HY8" i="11"/>
  <c r="HY9" i="11"/>
  <c r="HY10" i="11"/>
  <c r="HY11" i="11"/>
  <c r="HY12" i="11"/>
  <c r="HY13" i="11"/>
  <c r="HY14" i="11"/>
  <c r="HY15" i="11"/>
  <c r="HY16" i="11"/>
  <c r="HY17" i="11"/>
  <c r="HY18" i="11"/>
  <c r="HY19" i="11"/>
  <c r="HY20" i="11"/>
  <c r="HY21" i="11"/>
  <c r="HY22" i="11"/>
  <c r="HY23" i="11"/>
  <c r="HY24" i="11"/>
  <c r="HY25" i="11"/>
  <c r="HY26" i="11"/>
  <c r="HY27" i="11"/>
  <c r="HY28" i="11"/>
  <c r="HY29" i="11"/>
  <c r="HY30" i="11"/>
  <c r="HY31" i="11"/>
  <c r="HY32" i="11"/>
  <c r="HY33" i="11"/>
  <c r="HY34" i="11"/>
  <c r="HY35" i="11"/>
  <c r="HY36" i="11"/>
  <c r="HY37" i="11"/>
  <c r="HY38" i="11"/>
  <c r="HY39" i="11"/>
  <c r="HY40" i="11"/>
  <c r="HY41" i="11"/>
  <c r="HY42" i="11"/>
  <c r="HY43" i="11"/>
  <c r="HY44" i="11"/>
  <c r="HY5" i="11"/>
  <c r="HV4" i="11"/>
  <c r="HW6" i="11" s="1"/>
  <c r="IC53" i="11" l="1"/>
  <c r="IC49" i="11"/>
  <c r="IC5" i="11"/>
  <c r="IC45" i="11"/>
  <c r="IC41" i="11"/>
  <c r="IC37" i="11"/>
  <c r="IC33" i="11"/>
  <c r="IC29" i="11"/>
  <c r="IC25" i="11"/>
  <c r="IC21" i="11"/>
  <c r="IC17" i="11"/>
  <c r="IC13" i="11"/>
  <c r="IC9" i="11"/>
  <c r="IC56" i="11"/>
  <c r="IC52" i="11"/>
  <c r="IC48" i="11"/>
  <c r="IC44" i="11"/>
  <c r="IC40" i="11"/>
  <c r="IC36" i="11"/>
  <c r="IC32" i="11"/>
  <c r="IC28" i="11"/>
  <c r="IC24" i="11"/>
  <c r="IC20" i="11"/>
  <c r="IC16" i="11"/>
  <c r="IC12" i="11"/>
  <c r="IC8" i="11"/>
  <c r="IC55" i="11"/>
  <c r="IC51" i="11"/>
  <c r="IC47" i="11"/>
  <c r="IC43" i="11"/>
  <c r="IC39" i="11"/>
  <c r="IC35" i="11"/>
  <c r="IC31" i="11"/>
  <c r="IC27" i="11"/>
  <c r="IC23" i="11"/>
  <c r="IC19" i="11"/>
  <c r="IC15" i="11"/>
  <c r="IC11" i="11"/>
  <c r="IC7" i="11"/>
  <c r="IC54" i="11"/>
  <c r="IC50" i="11"/>
  <c r="IC46" i="11"/>
  <c r="IC42" i="11"/>
  <c r="IC38" i="11"/>
  <c r="IC34" i="11"/>
  <c r="IC30" i="11"/>
  <c r="IC26" i="11"/>
  <c r="IC22" i="11"/>
  <c r="IC18" i="11"/>
  <c r="IC14" i="11"/>
  <c r="IC10" i="11"/>
  <c r="HW41" i="11"/>
  <c r="HW33" i="11"/>
  <c r="HW25" i="11"/>
  <c r="HW17" i="11"/>
  <c r="HW9" i="11"/>
  <c r="HW40" i="11"/>
  <c r="HW36" i="11"/>
  <c r="HW32" i="11"/>
  <c r="HW28" i="11"/>
  <c r="HW24" i="11"/>
  <c r="HW20" i="11"/>
  <c r="HW16" i="11"/>
  <c r="HW12" i="11"/>
  <c r="HW8" i="11"/>
  <c r="HW5" i="11"/>
  <c r="HW37" i="11"/>
  <c r="HW29" i="11"/>
  <c r="HW21" i="11"/>
  <c r="HW13" i="11"/>
  <c r="HW44" i="11"/>
  <c r="HW43" i="11"/>
  <c r="HW39" i="11"/>
  <c r="HW35" i="11"/>
  <c r="HW31" i="11"/>
  <c r="HW27" i="11"/>
  <c r="HW23" i="11"/>
  <c r="HW19" i="11"/>
  <c r="HW15" i="11"/>
  <c r="HW11" i="11"/>
  <c r="HW7" i="11"/>
  <c r="HW42" i="11"/>
  <c r="HW38" i="11"/>
  <c r="HW34" i="11"/>
  <c r="HW30" i="11"/>
  <c r="HW26" i="11"/>
  <c r="HW22" i="11"/>
  <c r="HW18" i="11"/>
  <c r="HW14" i="11"/>
  <c r="HW10" i="11"/>
  <c r="HS6" i="11"/>
  <c r="HS7" i="11"/>
  <c r="HS8" i="11"/>
  <c r="HS9" i="11"/>
  <c r="HS10" i="11"/>
  <c r="HS11" i="11"/>
  <c r="HS12" i="11"/>
  <c r="HS13" i="11"/>
  <c r="HS14" i="11"/>
  <c r="HS15" i="11"/>
  <c r="HS16" i="11"/>
  <c r="HS17" i="11"/>
  <c r="HS18" i="11"/>
  <c r="HS19" i="11"/>
  <c r="HS20" i="11"/>
  <c r="HS21" i="11"/>
  <c r="HS22" i="11"/>
  <c r="HS23" i="11"/>
  <c r="HS24" i="11"/>
  <c r="HS25" i="11"/>
  <c r="HS26" i="11"/>
  <c r="HS27" i="11"/>
  <c r="HS28" i="11"/>
  <c r="HS29" i="11"/>
  <c r="HS30" i="11"/>
  <c r="HS31" i="11"/>
  <c r="HS32" i="11"/>
  <c r="HS33" i="11"/>
  <c r="HS34" i="11"/>
  <c r="HS35" i="11"/>
  <c r="HS36" i="11"/>
  <c r="HS37" i="11"/>
  <c r="HS38" i="11"/>
  <c r="HS39" i="11"/>
  <c r="HS40" i="11"/>
  <c r="HS41" i="11"/>
  <c r="HS42" i="11"/>
  <c r="HS5" i="11"/>
  <c r="HP4" i="11"/>
  <c r="HQ9" i="11" s="1"/>
  <c r="HM6" i="11"/>
  <c r="HM7" i="11"/>
  <c r="HM8" i="11"/>
  <c r="HM9" i="11"/>
  <c r="HM10" i="11"/>
  <c r="HM11" i="11"/>
  <c r="HM12" i="11"/>
  <c r="HM13" i="11"/>
  <c r="HM14" i="11"/>
  <c r="HM15" i="11"/>
  <c r="HM16" i="11"/>
  <c r="HM17" i="11"/>
  <c r="HM18" i="11"/>
  <c r="HM19" i="11"/>
  <c r="HM20" i="11"/>
  <c r="HM21" i="11"/>
  <c r="HM22" i="11"/>
  <c r="HM23" i="11"/>
  <c r="HM24" i="11"/>
  <c r="HM25" i="11"/>
  <c r="HM26" i="11"/>
  <c r="HM27" i="11"/>
  <c r="HM28" i="11"/>
  <c r="HM29" i="11"/>
  <c r="HM30" i="11"/>
  <c r="HM31" i="11"/>
  <c r="HM32" i="11"/>
  <c r="HM33" i="11"/>
  <c r="HM34" i="11"/>
  <c r="HM35" i="11"/>
  <c r="HM5" i="11"/>
  <c r="HJ4" i="11"/>
  <c r="HK7" i="11" s="1"/>
  <c r="HG6" i="11"/>
  <c r="HG7" i="11"/>
  <c r="HG8" i="11"/>
  <c r="HG9" i="11"/>
  <c r="HG10" i="11"/>
  <c r="HG11" i="11"/>
  <c r="HG12" i="11"/>
  <c r="HG13" i="11"/>
  <c r="HG14" i="11"/>
  <c r="HG15" i="11"/>
  <c r="HG16" i="11"/>
  <c r="HG17" i="11"/>
  <c r="HG18" i="11"/>
  <c r="HG19" i="11"/>
  <c r="HG20" i="11"/>
  <c r="HG21" i="11"/>
  <c r="HG22" i="11"/>
  <c r="HG23" i="11"/>
  <c r="HG24" i="11"/>
  <c r="HG25" i="11"/>
  <c r="HG26" i="11"/>
  <c r="HG27" i="11"/>
  <c r="HG28" i="11"/>
  <c r="HG29" i="11"/>
  <c r="HG30" i="11"/>
  <c r="HG31" i="11"/>
  <c r="HG32" i="11"/>
  <c r="HG33" i="11"/>
  <c r="HG34" i="11"/>
  <c r="HG35" i="11"/>
  <c r="HG36" i="11"/>
  <c r="HG37" i="11"/>
  <c r="HG38" i="11"/>
  <c r="HG39" i="11"/>
  <c r="HG40" i="11"/>
  <c r="HG41" i="11"/>
  <c r="HG42" i="11"/>
  <c r="HG43" i="11"/>
  <c r="HG44" i="11"/>
  <c r="HG45" i="11"/>
  <c r="HG46" i="11"/>
  <c r="HG47" i="11"/>
  <c r="HG48" i="11"/>
  <c r="HG49" i="11"/>
  <c r="HG50" i="11"/>
  <c r="HG51" i="11"/>
  <c r="HG52" i="11"/>
  <c r="HG53" i="11"/>
  <c r="HG54" i="11"/>
  <c r="HG55" i="11"/>
  <c r="HG56" i="11"/>
  <c r="HG57" i="11"/>
  <c r="HG58" i="11"/>
  <c r="HG59" i="11"/>
  <c r="HG60" i="11"/>
  <c r="HG5" i="11"/>
  <c r="HD4" i="11"/>
  <c r="HE7" i="11" s="1"/>
  <c r="HA6" i="11"/>
  <c r="HA7" i="11"/>
  <c r="HA8" i="11"/>
  <c r="HA9" i="11"/>
  <c r="HA10" i="11"/>
  <c r="HA11" i="11"/>
  <c r="HA12" i="11"/>
  <c r="HA13" i="11"/>
  <c r="HA14" i="11"/>
  <c r="HA15" i="11"/>
  <c r="HA16" i="11"/>
  <c r="HA17" i="11"/>
  <c r="HA18" i="11"/>
  <c r="HA19" i="11"/>
  <c r="HA20" i="11"/>
  <c r="HA21" i="11"/>
  <c r="HA22" i="11"/>
  <c r="HA23" i="11"/>
  <c r="HA24" i="11"/>
  <c r="HA25" i="11"/>
  <c r="HA26" i="11"/>
  <c r="HA27" i="11"/>
  <c r="HA5" i="11"/>
  <c r="GX4" i="11"/>
  <c r="GY7" i="11" s="1"/>
  <c r="GU6" i="11"/>
  <c r="GU7" i="11"/>
  <c r="GU8" i="11"/>
  <c r="GU9" i="11"/>
  <c r="GU10" i="11"/>
  <c r="GU11" i="11"/>
  <c r="GU12" i="11"/>
  <c r="GU13" i="11"/>
  <c r="GU14" i="11"/>
  <c r="GU15" i="11"/>
  <c r="GU16" i="11"/>
  <c r="GU17" i="11"/>
  <c r="GU18" i="11"/>
  <c r="GU19" i="11"/>
  <c r="GU20" i="11"/>
  <c r="GU21" i="11"/>
  <c r="GU22" i="11"/>
  <c r="GU23" i="11"/>
  <c r="GU24" i="11"/>
  <c r="GU25" i="11"/>
  <c r="GU26" i="11"/>
  <c r="GU27" i="11"/>
  <c r="GU28" i="11"/>
  <c r="GU29" i="11"/>
  <c r="GU30" i="11"/>
  <c r="GU31" i="11"/>
  <c r="GU32" i="11"/>
  <c r="GU33" i="11"/>
  <c r="GU34" i="11"/>
  <c r="GU35" i="11"/>
  <c r="GU36" i="11"/>
  <c r="GU37" i="11"/>
  <c r="GU38" i="11"/>
  <c r="GU39" i="11"/>
  <c r="GU40" i="11"/>
  <c r="GU41" i="11"/>
  <c r="GU42" i="11"/>
  <c r="GU43" i="11"/>
  <c r="GU44" i="11"/>
  <c r="GU45" i="11"/>
  <c r="GU46" i="11"/>
  <c r="GU47" i="11"/>
  <c r="GU48" i="11"/>
  <c r="GU49" i="11"/>
  <c r="GU50" i="11"/>
  <c r="GU51" i="11"/>
  <c r="GU52" i="11"/>
  <c r="GU53" i="11"/>
  <c r="GU54" i="11"/>
  <c r="GU55" i="11"/>
  <c r="GU56" i="11"/>
  <c r="GU57" i="11"/>
  <c r="GU58" i="11"/>
  <c r="GU59" i="11"/>
  <c r="GU60" i="11"/>
  <c r="GU61" i="11"/>
  <c r="GU62" i="11"/>
  <c r="GU63" i="11"/>
  <c r="GU64" i="11"/>
  <c r="GU65" i="11"/>
  <c r="GU66" i="11"/>
  <c r="GU67" i="11"/>
  <c r="GU68" i="11"/>
  <c r="GU69" i="11"/>
  <c r="GU70" i="11"/>
  <c r="GU71" i="11"/>
  <c r="GU72" i="11"/>
  <c r="GU73" i="11"/>
  <c r="GU74" i="11"/>
  <c r="GU75" i="11"/>
  <c r="GU5" i="11"/>
  <c r="GR4" i="11"/>
  <c r="GS7" i="11" s="1"/>
  <c r="HK14" i="11" l="1"/>
  <c r="GY10" i="11"/>
  <c r="GY6" i="11"/>
  <c r="GY26" i="11"/>
  <c r="GY22" i="11"/>
  <c r="HK30" i="11"/>
  <c r="HK26" i="11"/>
  <c r="HK10" i="11"/>
  <c r="GY18" i="11"/>
  <c r="HK22" i="11"/>
  <c r="HK6" i="11"/>
  <c r="GY14" i="11"/>
  <c r="HK34" i="11"/>
  <c r="HK18" i="11"/>
  <c r="GS70" i="11"/>
  <c r="GS58" i="11"/>
  <c r="GS50" i="11"/>
  <c r="GS38" i="11"/>
  <c r="GS26" i="11"/>
  <c r="GS18" i="11"/>
  <c r="GS6" i="11"/>
  <c r="HE50" i="11"/>
  <c r="HE38" i="11"/>
  <c r="HE26" i="11"/>
  <c r="HE18" i="11"/>
  <c r="HE6" i="11"/>
  <c r="HQ32" i="11"/>
  <c r="HQ24" i="11"/>
  <c r="HQ12" i="11"/>
  <c r="GS5" i="11"/>
  <c r="GS73" i="11"/>
  <c r="GS69" i="11"/>
  <c r="GS65" i="11"/>
  <c r="GS61" i="11"/>
  <c r="GS57" i="11"/>
  <c r="GS53" i="11"/>
  <c r="GS49" i="11"/>
  <c r="GS45" i="11"/>
  <c r="GS41" i="11"/>
  <c r="GS37" i="11"/>
  <c r="GS33" i="11"/>
  <c r="GS29" i="11"/>
  <c r="GS25" i="11"/>
  <c r="GS21" i="11"/>
  <c r="GS17" i="11"/>
  <c r="GS13" i="11"/>
  <c r="GS9" i="11"/>
  <c r="GY25" i="11"/>
  <c r="GY21" i="11"/>
  <c r="GY17" i="11"/>
  <c r="GY13" i="11"/>
  <c r="GY9" i="11"/>
  <c r="HE5" i="11"/>
  <c r="HE57" i="11"/>
  <c r="HE53" i="11"/>
  <c r="HE49" i="11"/>
  <c r="HE45" i="11"/>
  <c r="HE41" i="11"/>
  <c r="HE37" i="11"/>
  <c r="HE33" i="11"/>
  <c r="HE29" i="11"/>
  <c r="HE25" i="11"/>
  <c r="HE21" i="11"/>
  <c r="HE17" i="11"/>
  <c r="HE13" i="11"/>
  <c r="HE9" i="11"/>
  <c r="HK33" i="11"/>
  <c r="HK29" i="11"/>
  <c r="HK25" i="11"/>
  <c r="HK21" i="11"/>
  <c r="HK17" i="11"/>
  <c r="HK13" i="11"/>
  <c r="HK9" i="11"/>
  <c r="HQ5" i="11"/>
  <c r="HQ39" i="11"/>
  <c r="HQ35" i="11"/>
  <c r="HQ31" i="11"/>
  <c r="HQ27" i="11"/>
  <c r="HQ23" i="11"/>
  <c r="HQ19" i="11"/>
  <c r="HQ15" i="11"/>
  <c r="HQ11" i="11"/>
  <c r="HQ7" i="11"/>
  <c r="GS74" i="11"/>
  <c r="GS62" i="11"/>
  <c r="GS46" i="11"/>
  <c r="GS30" i="11"/>
  <c r="GS10" i="11"/>
  <c r="HE54" i="11"/>
  <c r="HE42" i="11"/>
  <c r="HE30" i="11"/>
  <c r="HE14" i="11"/>
  <c r="HQ40" i="11"/>
  <c r="HQ36" i="11"/>
  <c r="HQ28" i="11"/>
  <c r="HQ20" i="11"/>
  <c r="HQ16" i="11"/>
  <c r="HQ8" i="11"/>
  <c r="GS68" i="11"/>
  <c r="GS60" i="11"/>
  <c r="GS52" i="11"/>
  <c r="GS44" i="11"/>
  <c r="GS40" i="11"/>
  <c r="GS36" i="11"/>
  <c r="GS32" i="11"/>
  <c r="GS28" i="11"/>
  <c r="GS24" i="11"/>
  <c r="GS20" i="11"/>
  <c r="GS16" i="11"/>
  <c r="GS12" i="11"/>
  <c r="GS8" i="11"/>
  <c r="GY5" i="11"/>
  <c r="GY24" i="11"/>
  <c r="GY20" i="11"/>
  <c r="GY16" i="11"/>
  <c r="GY12" i="11"/>
  <c r="GY8" i="11"/>
  <c r="HE60" i="11"/>
  <c r="HE56" i="11"/>
  <c r="HE52" i="11"/>
  <c r="HE48" i="11"/>
  <c r="HE44" i="11"/>
  <c r="HE40" i="11"/>
  <c r="HE36" i="11"/>
  <c r="HE32" i="11"/>
  <c r="HE28" i="11"/>
  <c r="HE24" i="11"/>
  <c r="HE20" i="11"/>
  <c r="HE16" i="11"/>
  <c r="HE12" i="11"/>
  <c r="HE8" i="11"/>
  <c r="HK5" i="11"/>
  <c r="HK32" i="11"/>
  <c r="HK28" i="11"/>
  <c r="HK24" i="11"/>
  <c r="HK20" i="11"/>
  <c r="HK16" i="11"/>
  <c r="HK12" i="11"/>
  <c r="HK8" i="11"/>
  <c r="HQ42" i="11"/>
  <c r="HQ38" i="11"/>
  <c r="HQ34" i="11"/>
  <c r="HQ30" i="11"/>
  <c r="HQ26" i="11"/>
  <c r="HQ22" i="11"/>
  <c r="HQ18" i="11"/>
  <c r="HQ14" i="11"/>
  <c r="HQ10" i="11"/>
  <c r="HQ6" i="11"/>
  <c r="GS66" i="11"/>
  <c r="GS54" i="11"/>
  <c r="GS42" i="11"/>
  <c r="GS34" i="11"/>
  <c r="GS22" i="11"/>
  <c r="GS14" i="11"/>
  <c r="HE58" i="11"/>
  <c r="HE46" i="11"/>
  <c r="HE34" i="11"/>
  <c r="HE22" i="11"/>
  <c r="HE10" i="11"/>
  <c r="GS76" i="11"/>
  <c r="GS72" i="11"/>
  <c r="GS64" i="11"/>
  <c r="GS56" i="11"/>
  <c r="GS48" i="11"/>
  <c r="GS75" i="11"/>
  <c r="GS71" i="11"/>
  <c r="GS67" i="11"/>
  <c r="GS63" i="11"/>
  <c r="GS59" i="11"/>
  <c r="GS55" i="11"/>
  <c r="GS51" i="11"/>
  <c r="GS47" i="11"/>
  <c r="GS43" i="11"/>
  <c r="GS39" i="11"/>
  <c r="GS35" i="11"/>
  <c r="GS31" i="11"/>
  <c r="GS27" i="11"/>
  <c r="GS23" i="11"/>
  <c r="GS19" i="11"/>
  <c r="GS15" i="11"/>
  <c r="GS11" i="11"/>
  <c r="GY27" i="11"/>
  <c r="GY23" i="11"/>
  <c r="GY19" i="11"/>
  <c r="GY15" i="11"/>
  <c r="GY11" i="11"/>
  <c r="HE59" i="11"/>
  <c r="HE55" i="11"/>
  <c r="HE51" i="11"/>
  <c r="HE47" i="11"/>
  <c r="HE43" i="11"/>
  <c r="HE39" i="11"/>
  <c r="HE35" i="11"/>
  <c r="HE31" i="11"/>
  <c r="HE27" i="11"/>
  <c r="HE23" i="11"/>
  <c r="HE19" i="11"/>
  <c r="HE15" i="11"/>
  <c r="HE11" i="11"/>
  <c r="HK35" i="11"/>
  <c r="HK31" i="11"/>
  <c r="HK27" i="11"/>
  <c r="HK23" i="11"/>
  <c r="HK19" i="11"/>
  <c r="HK15" i="11"/>
  <c r="HK11" i="11"/>
  <c r="HQ41" i="11"/>
  <c r="HQ37" i="11"/>
  <c r="HQ33" i="11"/>
  <c r="HQ29" i="11"/>
  <c r="HQ25" i="11"/>
  <c r="HQ21" i="11"/>
  <c r="HQ17" i="11"/>
  <c r="HQ13" i="11"/>
  <c r="GO7" i="11"/>
  <c r="GO8" i="11"/>
  <c r="GO9" i="11"/>
  <c r="GO10" i="11"/>
  <c r="GO11" i="11"/>
  <c r="GO12" i="11"/>
  <c r="GO13" i="11"/>
  <c r="GO14" i="11"/>
  <c r="GO15" i="11"/>
  <c r="GO16" i="11"/>
  <c r="GO17" i="11"/>
  <c r="GO18" i="11"/>
  <c r="GO19" i="11"/>
  <c r="GO20" i="11"/>
  <c r="GO21" i="11"/>
  <c r="GO22" i="11"/>
  <c r="GO23" i="11"/>
  <c r="GO24" i="11"/>
  <c r="GO25" i="11"/>
  <c r="GO26" i="11"/>
  <c r="GO27" i="11"/>
  <c r="GO28" i="11"/>
  <c r="GO29" i="11"/>
  <c r="GO30" i="11"/>
  <c r="GO31" i="11"/>
  <c r="GO32" i="11"/>
  <c r="GO33" i="11"/>
  <c r="GO34" i="11"/>
  <c r="GO35" i="11"/>
  <c r="GO36" i="11"/>
  <c r="GO37" i="11"/>
  <c r="GO38" i="11"/>
  <c r="GO39" i="11"/>
  <c r="GO40" i="11"/>
  <c r="GO41" i="11"/>
  <c r="GO42" i="11"/>
  <c r="GO43" i="11"/>
  <c r="GO44" i="11"/>
  <c r="GO45" i="11"/>
  <c r="GO46" i="11"/>
  <c r="GO47" i="11"/>
  <c r="GO48" i="11"/>
  <c r="GO49" i="11"/>
  <c r="GO50" i="11"/>
  <c r="GO51" i="11"/>
  <c r="GO52" i="11"/>
  <c r="GO53" i="11"/>
  <c r="GO54" i="11"/>
  <c r="GO55" i="11"/>
  <c r="GO56" i="11"/>
  <c r="GO57" i="11"/>
  <c r="GO58" i="11"/>
  <c r="GO59" i="11"/>
  <c r="GO60" i="11"/>
  <c r="GO61" i="11"/>
  <c r="GO62" i="11"/>
  <c r="GO63" i="11"/>
  <c r="GO64" i="11"/>
  <c r="GO65" i="11"/>
  <c r="GO6" i="11"/>
  <c r="GO5" i="11"/>
  <c r="GL4" i="11"/>
  <c r="GM8" i="11" s="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6" i="11"/>
  <c r="AC7" i="11"/>
  <c r="AC8" i="11"/>
  <c r="AC9" i="11"/>
  <c r="AC10" i="11"/>
  <c r="AC11" i="11"/>
  <c r="AC12" i="11"/>
  <c r="AC13" i="11"/>
  <c r="AC14" i="11"/>
  <c r="AC15" i="11"/>
  <c r="AC16" i="11"/>
  <c r="AC17" i="11"/>
  <c r="AC18" i="11"/>
  <c r="AC19" i="11"/>
  <c r="AC20" i="11"/>
  <c r="AC21" i="11"/>
  <c r="AC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6" i="11"/>
  <c r="Q7" i="11"/>
  <c r="Q8" i="11"/>
  <c r="Q9" i="11"/>
  <c r="Q10" i="11"/>
  <c r="Q11" i="11"/>
  <c r="Q12" i="11"/>
  <c r="Q13" i="11"/>
  <c r="Q14" i="11"/>
  <c r="Q15" i="11"/>
  <c r="Q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6" i="11"/>
  <c r="H4" i="11"/>
  <c r="I7" i="11" s="1"/>
  <c r="AO6" i="11"/>
  <c r="AU6" i="11"/>
  <c r="AU7" i="11"/>
  <c r="AU5" i="11"/>
  <c r="BG7" i="11"/>
  <c r="BG8" i="11"/>
  <c r="BG9" i="11"/>
  <c r="BG10" i="11"/>
  <c r="BG11" i="11"/>
  <c r="BG6" i="11"/>
  <c r="BD4" i="11"/>
  <c r="BE9" i="11" s="1"/>
  <c r="GM27" i="11" l="1"/>
  <c r="I6" i="11"/>
  <c r="GM11" i="11"/>
  <c r="BE11" i="11"/>
  <c r="I22" i="11"/>
  <c r="GM59" i="11"/>
  <c r="I14" i="11"/>
  <c r="GM43" i="11"/>
  <c r="BE8" i="11"/>
  <c r="I21" i="11"/>
  <c r="I13" i="11"/>
  <c r="GM5" i="11"/>
  <c r="GM55" i="11"/>
  <c r="GM39" i="11"/>
  <c r="GM23" i="11"/>
  <c r="GM7" i="11"/>
  <c r="BE7" i="11"/>
  <c r="I26" i="11"/>
  <c r="I18" i="11"/>
  <c r="I10" i="11"/>
  <c r="GM51" i="11"/>
  <c r="GM35" i="11"/>
  <c r="GM19" i="11"/>
  <c r="BE5" i="11"/>
  <c r="I25" i="11"/>
  <c r="I17" i="11"/>
  <c r="I9" i="11"/>
  <c r="GM63" i="11"/>
  <c r="GM47" i="11"/>
  <c r="GM31" i="11"/>
  <c r="GM15" i="11"/>
  <c r="GM30" i="11"/>
  <c r="GM58" i="11"/>
  <c r="GM50" i="11"/>
  <c r="GM42" i="11"/>
  <c r="GM34" i="11"/>
  <c r="GM22" i="11"/>
  <c r="GM14" i="11"/>
  <c r="GM6" i="11"/>
  <c r="BE10" i="11"/>
  <c r="BE6" i="11"/>
  <c r="I24" i="11"/>
  <c r="I20" i="11"/>
  <c r="I16" i="11"/>
  <c r="I12" i="11"/>
  <c r="I8" i="11"/>
  <c r="GM65" i="11"/>
  <c r="GM61" i="11"/>
  <c r="GM57" i="11"/>
  <c r="GM53" i="11"/>
  <c r="GM49" i="11"/>
  <c r="GM45" i="11"/>
  <c r="GM41" i="11"/>
  <c r="GM37" i="11"/>
  <c r="GM33" i="11"/>
  <c r="GM29" i="11"/>
  <c r="GM25" i="11"/>
  <c r="GM21" i="11"/>
  <c r="GM17" i="11"/>
  <c r="GM13" i="11"/>
  <c r="GM9" i="11"/>
  <c r="GM62" i="11"/>
  <c r="GM54" i="11"/>
  <c r="GM46" i="11"/>
  <c r="GM38" i="11"/>
  <c r="GM26" i="11"/>
  <c r="GM18" i="11"/>
  <c r="GM10" i="11"/>
  <c r="I5" i="11"/>
  <c r="I23" i="11"/>
  <c r="I19" i="11"/>
  <c r="I15" i="11"/>
  <c r="I11" i="11"/>
  <c r="GM64" i="11"/>
  <c r="GM60" i="11"/>
  <c r="GM56" i="11"/>
  <c r="GM52" i="11"/>
  <c r="GM48" i="11"/>
  <c r="GM44" i="11"/>
  <c r="GM40" i="11"/>
  <c r="GM36" i="11"/>
  <c r="GM32" i="11"/>
  <c r="GM28" i="11"/>
  <c r="GM24" i="11"/>
  <c r="GM20" i="11"/>
  <c r="GM16" i="11"/>
  <c r="GM12" i="11"/>
  <c r="BM6" i="11"/>
  <c r="BM7" i="11"/>
  <c r="BM8" i="11"/>
  <c r="BM9" i="11"/>
  <c r="BM10" i="11"/>
  <c r="BM11" i="11"/>
  <c r="BM12" i="11"/>
  <c r="BM13" i="11"/>
  <c r="BM14" i="11"/>
  <c r="BM15" i="11"/>
  <c r="BM16" i="11"/>
  <c r="BM17" i="11"/>
  <c r="BM18" i="11"/>
  <c r="BM5" i="11"/>
  <c r="BS6" i="11"/>
  <c r="BP4" i="11"/>
  <c r="BQ6" i="11" s="1"/>
  <c r="BJ4" i="11"/>
  <c r="BK8" i="11" s="1"/>
  <c r="AX4" i="11"/>
  <c r="AR4" i="11"/>
  <c r="AL4" i="11"/>
  <c r="AF4" i="11"/>
  <c r="Z4" i="11"/>
  <c r="T4" i="11"/>
  <c r="N4" i="11"/>
  <c r="B4" i="11"/>
  <c r="AM3" i="11"/>
  <c r="U3" i="11"/>
  <c r="O3" i="11"/>
  <c r="I3" i="11"/>
  <c r="BK6" i="10"/>
  <c r="BK7" i="10"/>
  <c r="BK8" i="10"/>
  <c r="BK9" i="10"/>
  <c r="BK10" i="10"/>
  <c r="BK11" i="10"/>
  <c r="BK12" i="10"/>
  <c r="BK13" i="10"/>
  <c r="BK14" i="10"/>
  <c r="BK15" i="10"/>
  <c r="BK16" i="10"/>
  <c r="BK17" i="10"/>
  <c r="BK5" i="10"/>
  <c r="BP4" i="10"/>
  <c r="BJ4" i="10"/>
  <c r="BD4" i="10"/>
  <c r="AX4" i="10"/>
  <c r="AR4" i="10"/>
  <c r="AL4" i="10"/>
  <c r="AF4" i="10"/>
  <c r="Z4" i="10"/>
  <c r="T4" i="10"/>
  <c r="N4" i="10"/>
  <c r="H4" i="10"/>
  <c r="B4" i="10"/>
  <c r="AM3" i="10"/>
  <c r="U3" i="10"/>
  <c r="O3" i="10"/>
  <c r="I3" i="10"/>
  <c r="BP4" i="9"/>
  <c r="BM6" i="9"/>
  <c r="BM7" i="9"/>
  <c r="BM5" i="9"/>
  <c r="BK6" i="9"/>
  <c r="BK7" i="9"/>
  <c r="BK5" i="9"/>
  <c r="BJ4" i="9"/>
  <c r="BG6" i="9"/>
  <c r="BG7" i="9"/>
  <c r="BG8" i="9"/>
  <c r="BG9" i="9"/>
  <c r="BG10" i="9"/>
  <c r="BG11" i="9"/>
  <c r="BG12" i="9"/>
  <c r="BG13" i="9"/>
  <c r="BG14" i="9"/>
  <c r="BG15" i="9"/>
  <c r="BG16" i="9"/>
  <c r="BG17" i="9"/>
  <c r="BG18" i="9"/>
  <c r="BG19" i="9"/>
  <c r="BG20" i="9"/>
  <c r="BG21" i="9"/>
  <c r="BG22" i="9"/>
  <c r="BG23" i="9"/>
  <c r="BG24" i="9"/>
  <c r="BG25" i="9"/>
  <c r="BG26" i="9"/>
  <c r="BG27" i="9"/>
  <c r="BG28" i="9"/>
  <c r="BG29" i="9"/>
  <c r="BG30" i="9"/>
  <c r="BG31" i="9"/>
  <c r="BG32" i="9"/>
  <c r="BG33" i="9"/>
  <c r="BG34" i="9"/>
  <c r="BG35" i="9"/>
  <c r="BG36" i="9"/>
  <c r="BG37" i="9"/>
  <c r="BG38" i="9"/>
  <c r="BG39" i="9"/>
  <c r="BG40" i="9"/>
  <c r="BG41" i="9"/>
  <c r="BG42" i="9"/>
  <c r="BG43" i="9"/>
  <c r="BG44" i="9"/>
  <c r="BG45" i="9"/>
  <c r="BG46" i="9"/>
  <c r="BG47" i="9"/>
  <c r="BG48" i="9"/>
  <c r="BG49" i="9"/>
  <c r="BG50" i="9"/>
  <c r="BG51" i="9"/>
  <c r="BG52" i="9"/>
  <c r="BG53" i="9"/>
  <c r="BG54" i="9"/>
  <c r="BG55" i="9"/>
  <c r="BG56" i="9"/>
  <c r="BG57" i="9"/>
  <c r="BG58" i="9"/>
  <c r="BG59" i="9"/>
  <c r="BG60" i="9"/>
  <c r="BG61" i="9"/>
  <c r="BG62" i="9"/>
  <c r="BG63" i="9"/>
  <c r="BG64" i="9"/>
  <c r="BG65" i="9"/>
  <c r="BG66" i="9"/>
  <c r="BG67" i="9"/>
  <c r="BG68" i="9"/>
  <c r="BG69" i="9"/>
  <c r="BG70" i="9"/>
  <c r="BG71" i="9"/>
  <c r="BG72" i="9"/>
  <c r="BG73" i="9"/>
  <c r="BG74" i="9"/>
  <c r="BG75" i="9"/>
  <c r="BG76" i="9"/>
  <c r="BG77" i="9"/>
  <c r="BG78" i="9"/>
  <c r="BG79" i="9"/>
  <c r="BG80" i="9"/>
  <c r="BG81" i="9"/>
  <c r="BG82" i="9"/>
  <c r="BG83" i="9"/>
  <c r="BG84" i="9"/>
  <c r="BG85" i="9"/>
  <c r="BG86" i="9"/>
  <c r="BG87" i="9"/>
  <c r="BG88" i="9"/>
  <c r="BG89" i="9"/>
  <c r="BG5" i="9"/>
  <c r="BE16" i="9"/>
  <c r="BE20" i="9"/>
  <c r="BE32" i="9"/>
  <c r="BE36" i="9"/>
  <c r="BE48" i="9"/>
  <c r="BE52" i="9"/>
  <c r="BE64" i="9"/>
  <c r="BE68" i="9"/>
  <c r="BE80" i="9"/>
  <c r="BE84" i="9"/>
  <c r="BD4" i="9"/>
  <c r="BE24" i="9" s="1"/>
  <c r="BA6" i="9"/>
  <c r="BA7" i="9"/>
  <c r="BA8" i="9"/>
  <c r="BA5" i="9"/>
  <c r="AX4" i="9"/>
  <c r="AY6" i="9" s="1"/>
  <c r="AO6" i="9"/>
  <c r="AO5" i="9"/>
  <c r="AL4" i="9"/>
  <c r="AM6" i="9" s="1"/>
  <c r="AM3" i="9"/>
  <c r="BK15" i="11" l="1"/>
  <c r="BK11" i="11"/>
  <c r="BK7" i="11"/>
  <c r="BK5" i="11"/>
  <c r="AM5" i="11"/>
  <c r="AM6" i="11"/>
  <c r="U9" i="11"/>
  <c r="U13" i="11"/>
  <c r="U17" i="11"/>
  <c r="U5" i="11"/>
  <c r="U7" i="11"/>
  <c r="U15" i="11"/>
  <c r="U12" i="11"/>
  <c r="U6" i="11"/>
  <c r="U10" i="11"/>
  <c r="U14" i="11"/>
  <c r="U18" i="11"/>
  <c r="U11" i="11"/>
  <c r="U19" i="11"/>
  <c r="U8" i="11"/>
  <c r="U16" i="11"/>
  <c r="U20" i="11"/>
  <c r="AS6" i="11"/>
  <c r="AS5" i="11"/>
  <c r="AS7" i="11"/>
  <c r="BQ5" i="11"/>
  <c r="BK18" i="11"/>
  <c r="BK14" i="11"/>
  <c r="BK10" i="11"/>
  <c r="BK6" i="11"/>
  <c r="AA9" i="11"/>
  <c r="AA13" i="11"/>
  <c r="AA17" i="11"/>
  <c r="AA21" i="11"/>
  <c r="AA7" i="11"/>
  <c r="AA19" i="11"/>
  <c r="AA8" i="11"/>
  <c r="AA20" i="11"/>
  <c r="AA6" i="11"/>
  <c r="AA10" i="11"/>
  <c r="AA14" i="11"/>
  <c r="AA18" i="11"/>
  <c r="AA5" i="11"/>
  <c r="AA15" i="11"/>
  <c r="AA12" i="11"/>
  <c r="AA16" i="11"/>
  <c r="AA11" i="11"/>
  <c r="BK17" i="11"/>
  <c r="BK13" i="11"/>
  <c r="BK9" i="11"/>
  <c r="O9" i="11"/>
  <c r="O13" i="11"/>
  <c r="O7" i="11"/>
  <c r="O8" i="11"/>
  <c r="O5" i="11"/>
  <c r="O6" i="11"/>
  <c r="O10" i="11"/>
  <c r="O14" i="11"/>
  <c r="O15" i="11"/>
  <c r="O12" i="11"/>
  <c r="O11" i="11"/>
  <c r="AG8" i="11"/>
  <c r="AG12" i="11"/>
  <c r="AG16" i="11"/>
  <c r="AG20" i="11"/>
  <c r="AG24" i="11"/>
  <c r="AG28" i="11"/>
  <c r="AG5" i="11"/>
  <c r="AG6" i="11"/>
  <c r="AG18" i="11"/>
  <c r="AG22" i="11"/>
  <c r="AG7" i="11"/>
  <c r="AG19" i="11"/>
  <c r="AG27" i="11"/>
  <c r="AG9" i="11"/>
  <c r="AG13" i="11"/>
  <c r="AG17" i="11"/>
  <c r="AG21" i="11"/>
  <c r="AG25" i="11"/>
  <c r="AG29" i="11"/>
  <c r="AG14" i="11"/>
  <c r="AG26" i="11"/>
  <c r="AG15" i="11"/>
  <c r="AG23" i="11"/>
  <c r="AG10" i="11"/>
  <c r="AG30" i="11"/>
  <c r="AG11" i="11"/>
  <c r="AG31" i="11"/>
  <c r="BK16" i="11"/>
  <c r="BK12" i="11"/>
  <c r="BE76" i="9"/>
  <c r="BE60" i="9"/>
  <c r="BE44" i="9"/>
  <c r="BE28" i="9"/>
  <c r="BE88" i="9"/>
  <c r="BE72" i="9"/>
  <c r="BE56" i="9"/>
  <c r="BE40" i="9"/>
  <c r="BE12" i="9"/>
  <c r="BE8" i="9"/>
  <c r="BE5" i="9"/>
  <c r="BE86" i="9"/>
  <c r="BE82" i="9"/>
  <c r="BE78" i="9"/>
  <c r="BE74" i="9"/>
  <c r="BE70" i="9"/>
  <c r="BE66" i="9"/>
  <c r="BE62" i="9"/>
  <c r="BE58" i="9"/>
  <c r="BE54" i="9"/>
  <c r="BE50" i="9"/>
  <c r="BE46" i="9"/>
  <c r="BE42" i="9"/>
  <c r="BE38" i="9"/>
  <c r="BE34" i="9"/>
  <c r="BE30" i="9"/>
  <c r="BE26" i="9"/>
  <c r="BE22" i="9"/>
  <c r="BE18" i="9"/>
  <c r="BE14" i="9"/>
  <c r="BE10" i="9"/>
  <c r="BE6" i="9"/>
  <c r="BE89" i="9"/>
  <c r="BE85" i="9"/>
  <c r="BE81" i="9"/>
  <c r="BE77" i="9"/>
  <c r="BE73" i="9"/>
  <c r="BE69" i="9"/>
  <c r="BE65" i="9"/>
  <c r="BE61" i="9"/>
  <c r="BE57" i="9"/>
  <c r="BE53" i="9"/>
  <c r="BE49" i="9"/>
  <c r="BE45" i="9"/>
  <c r="BE41" i="9"/>
  <c r="BE37" i="9"/>
  <c r="BE33" i="9"/>
  <c r="BE29" i="9"/>
  <c r="BE25" i="9"/>
  <c r="BE21" i="9"/>
  <c r="BE17" i="9"/>
  <c r="BE13" i="9"/>
  <c r="BE9" i="9"/>
  <c r="BE87" i="9"/>
  <c r="BE83" i="9"/>
  <c r="BE79" i="9"/>
  <c r="BE75" i="9"/>
  <c r="BE71" i="9"/>
  <c r="BE67" i="9"/>
  <c r="BE63" i="9"/>
  <c r="BE59" i="9"/>
  <c r="BE55" i="9"/>
  <c r="BE51" i="9"/>
  <c r="BE47" i="9"/>
  <c r="BE43" i="9"/>
  <c r="BE39" i="9"/>
  <c r="BE35" i="9"/>
  <c r="BE31" i="9"/>
  <c r="BE27" i="9"/>
  <c r="BE23" i="9"/>
  <c r="BE19" i="9"/>
  <c r="BE15" i="9"/>
  <c r="BE11" i="9"/>
  <c r="BE7" i="9"/>
  <c r="AY5" i="9"/>
  <c r="AM5" i="9"/>
  <c r="AY8" i="9"/>
  <c r="AY7" i="9"/>
  <c r="AI6" i="9"/>
  <c r="AI7" i="9"/>
  <c r="AI8" i="9"/>
  <c r="AI9" i="9"/>
  <c r="AI10" i="9"/>
  <c r="AI11" i="9"/>
  <c r="AI12" i="9"/>
  <c r="AI13" i="9"/>
  <c r="AI14" i="9"/>
  <c r="AI15" i="9"/>
  <c r="AI16" i="9"/>
  <c r="AI17" i="9"/>
  <c r="AI18" i="9"/>
  <c r="AI19" i="9"/>
  <c r="AI20" i="9"/>
  <c r="AI21" i="9"/>
  <c r="AI22" i="9"/>
  <c r="AI23" i="9"/>
  <c r="AI24" i="9"/>
  <c r="AI25" i="9"/>
  <c r="AI26" i="9"/>
  <c r="AI27" i="9"/>
  <c r="AI28" i="9"/>
  <c r="AI29" i="9"/>
  <c r="AI30" i="9"/>
  <c r="AI31" i="9"/>
  <c r="AI32" i="9"/>
  <c r="AI33" i="9"/>
  <c r="AI34" i="9"/>
  <c r="AI35" i="9"/>
  <c r="AI36" i="9"/>
  <c r="AI37" i="9"/>
  <c r="AI38" i="9"/>
  <c r="AI39" i="9"/>
  <c r="AI40" i="9"/>
  <c r="AI41" i="9"/>
  <c r="AI42" i="9"/>
  <c r="AI43" i="9"/>
  <c r="AI44" i="9"/>
  <c r="AI45" i="9"/>
  <c r="AI46" i="9"/>
  <c r="AI47" i="9"/>
  <c r="AI48" i="9"/>
  <c r="AI49" i="9"/>
  <c r="AI50" i="9"/>
  <c r="AI51" i="9"/>
  <c r="AI52" i="9"/>
  <c r="AI53" i="9"/>
  <c r="AI54" i="9"/>
  <c r="AI55" i="9"/>
  <c r="AI56" i="9"/>
  <c r="AI57" i="9"/>
  <c r="AI58" i="9"/>
  <c r="AI59" i="9"/>
  <c r="AI60" i="9"/>
  <c r="AI61" i="9"/>
  <c r="AI62" i="9"/>
  <c r="AI63" i="9"/>
  <c r="AI64" i="9"/>
  <c r="AI5" i="9"/>
  <c r="AG12" i="9"/>
  <c r="AG28" i="9"/>
  <c r="AG44" i="9"/>
  <c r="AG60" i="9"/>
  <c r="AF4" i="9"/>
  <c r="AG9" i="9" s="1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5" i="9"/>
  <c r="AA15" i="9"/>
  <c r="Z4" i="9"/>
  <c r="AA6" i="9" s="1"/>
  <c r="AA7" i="9" l="1"/>
  <c r="AG56" i="9"/>
  <c r="AG40" i="9"/>
  <c r="AG24" i="9"/>
  <c r="AG8" i="9"/>
  <c r="AA23" i="9"/>
  <c r="AG52" i="9"/>
  <c r="AG36" i="9"/>
  <c r="AG20" i="9"/>
  <c r="AA19" i="9"/>
  <c r="AG64" i="9"/>
  <c r="AG48" i="9"/>
  <c r="AG32" i="9"/>
  <c r="AG16" i="9"/>
  <c r="AG59" i="9"/>
  <c r="AG51" i="9"/>
  <c r="AG43" i="9"/>
  <c r="AG35" i="9"/>
  <c r="AG27" i="9"/>
  <c r="AG19" i="9"/>
  <c r="AG11" i="9"/>
  <c r="AA11" i="9"/>
  <c r="AG63" i="9"/>
  <c r="AG55" i="9"/>
  <c r="AG47" i="9"/>
  <c r="AG39" i="9"/>
  <c r="AG31" i="9"/>
  <c r="AG23" i="9"/>
  <c r="AG15" i="9"/>
  <c r="AG7" i="9"/>
  <c r="AA22" i="9"/>
  <c r="AA14" i="9"/>
  <c r="AA10" i="9"/>
  <c r="AA5" i="9"/>
  <c r="AA21" i="9"/>
  <c r="AA17" i="9"/>
  <c r="AA13" i="9"/>
  <c r="AA9" i="9"/>
  <c r="AG62" i="9"/>
  <c r="AG58" i="9"/>
  <c r="AG54" i="9"/>
  <c r="AG50" i="9"/>
  <c r="AG46" i="9"/>
  <c r="AG42" i="9"/>
  <c r="AG38" i="9"/>
  <c r="AG34" i="9"/>
  <c r="AG30" i="9"/>
  <c r="AG26" i="9"/>
  <c r="AG22" i="9"/>
  <c r="AG18" i="9"/>
  <c r="AG14" i="9"/>
  <c r="AG10" i="9"/>
  <c r="AG6" i="9"/>
  <c r="AA24" i="9"/>
  <c r="AA20" i="9"/>
  <c r="AA16" i="9"/>
  <c r="AA12" i="9"/>
  <c r="AA8" i="9"/>
  <c r="AG5" i="9"/>
  <c r="AG61" i="9"/>
  <c r="AG57" i="9"/>
  <c r="AG53" i="9"/>
  <c r="AG49" i="9"/>
  <c r="AG45" i="9"/>
  <c r="AG41" i="9"/>
  <c r="AG37" i="9"/>
  <c r="AG33" i="9"/>
  <c r="AG29" i="9"/>
  <c r="AG25" i="9"/>
  <c r="AG21" i="9"/>
  <c r="AG17" i="9"/>
  <c r="AG13" i="9"/>
  <c r="AA18" i="9"/>
  <c r="W6" i="9"/>
  <c r="W7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5" i="9"/>
  <c r="U19" i="9"/>
  <c r="U27" i="9"/>
  <c r="U35" i="9"/>
  <c r="T4" i="9"/>
  <c r="U8" i="9" s="1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5" i="9"/>
  <c r="O44" i="9"/>
  <c r="N4" i="9"/>
  <c r="O9" i="9" s="1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H4" i="9"/>
  <c r="I8" i="9" s="1"/>
  <c r="E6" i="9"/>
  <c r="E7" i="9"/>
  <c r="E8" i="9"/>
  <c r="E5" i="9"/>
  <c r="B4" i="9"/>
  <c r="C6" i="9" s="1"/>
  <c r="O36" i="9" l="1"/>
  <c r="O28" i="9"/>
  <c r="C5" i="9"/>
  <c r="O5" i="9"/>
  <c r="O12" i="9"/>
  <c r="U11" i="9"/>
  <c r="O40" i="9"/>
  <c r="O24" i="9"/>
  <c r="O8" i="9"/>
  <c r="U23" i="9"/>
  <c r="U7" i="9"/>
  <c r="O20" i="9"/>
  <c r="O46" i="9"/>
  <c r="O32" i="9"/>
  <c r="O16" i="9"/>
  <c r="U31" i="9"/>
  <c r="U15" i="9"/>
  <c r="I51" i="9"/>
  <c r="I27" i="9"/>
  <c r="I11" i="9"/>
  <c r="I39" i="9"/>
  <c r="I23" i="9"/>
  <c r="I7" i="9"/>
  <c r="C8" i="9"/>
  <c r="I5" i="9"/>
  <c r="I50" i="9"/>
  <c r="I46" i="9"/>
  <c r="I42" i="9"/>
  <c r="I38" i="9"/>
  <c r="I34" i="9"/>
  <c r="I30" i="9"/>
  <c r="I26" i="9"/>
  <c r="I22" i="9"/>
  <c r="I18" i="9"/>
  <c r="I14" i="9"/>
  <c r="I10" i="9"/>
  <c r="I6" i="9"/>
  <c r="O47" i="9"/>
  <c r="O43" i="9"/>
  <c r="O39" i="9"/>
  <c r="O35" i="9"/>
  <c r="O31" i="9"/>
  <c r="O27" i="9"/>
  <c r="O23" i="9"/>
  <c r="O19" i="9"/>
  <c r="O15" i="9"/>
  <c r="O11" i="9"/>
  <c r="O7" i="9"/>
  <c r="U34" i="9"/>
  <c r="U30" i="9"/>
  <c r="U26" i="9"/>
  <c r="U22" i="9"/>
  <c r="U18" i="9"/>
  <c r="U14" i="9"/>
  <c r="U10" i="9"/>
  <c r="U6" i="9"/>
  <c r="I43" i="9"/>
  <c r="I31" i="9"/>
  <c r="I15" i="9"/>
  <c r="C7" i="9"/>
  <c r="I53" i="9"/>
  <c r="I49" i="9"/>
  <c r="I45" i="9"/>
  <c r="I41" i="9"/>
  <c r="I37" i="9"/>
  <c r="I33" i="9"/>
  <c r="I29" i="9"/>
  <c r="I25" i="9"/>
  <c r="I21" i="9"/>
  <c r="I17" i="9"/>
  <c r="I13" i="9"/>
  <c r="I9" i="9"/>
  <c r="O42" i="9"/>
  <c r="O38" i="9"/>
  <c r="O34" i="9"/>
  <c r="O30" i="9"/>
  <c r="O26" i="9"/>
  <c r="O22" i="9"/>
  <c r="O18" i="9"/>
  <c r="O14" i="9"/>
  <c r="O10" i="9"/>
  <c r="O6" i="9"/>
  <c r="U33" i="9"/>
  <c r="U29" i="9"/>
  <c r="U25" i="9"/>
  <c r="U21" i="9"/>
  <c r="U17" i="9"/>
  <c r="U13" i="9"/>
  <c r="U9" i="9"/>
  <c r="I47" i="9"/>
  <c r="I35" i="9"/>
  <c r="I19" i="9"/>
  <c r="I52" i="9"/>
  <c r="I48" i="9"/>
  <c r="I44" i="9"/>
  <c r="I40" i="9"/>
  <c r="I36" i="9"/>
  <c r="I32" i="9"/>
  <c r="I28" i="9"/>
  <c r="I24" i="9"/>
  <c r="I20" i="9"/>
  <c r="I16" i="9"/>
  <c r="I12" i="9"/>
  <c r="O45" i="9"/>
  <c r="O41" i="9"/>
  <c r="O37" i="9"/>
  <c r="O33" i="9"/>
  <c r="O29" i="9"/>
  <c r="O25" i="9"/>
  <c r="O21" i="9"/>
  <c r="O17" i="9"/>
  <c r="O13" i="9"/>
  <c r="U5" i="9"/>
  <c r="U32" i="9"/>
  <c r="U28" i="9"/>
  <c r="U24" i="9"/>
  <c r="U20" i="9"/>
  <c r="U16" i="9"/>
  <c r="U12" i="9"/>
  <c r="BS6" i="2"/>
  <c r="BS7" i="2"/>
  <c r="BS8" i="2"/>
  <c r="BS9" i="2"/>
  <c r="BS10" i="2"/>
  <c r="BS11" i="2"/>
  <c r="BS12" i="2"/>
  <c r="BS13" i="2"/>
  <c r="BS14" i="2"/>
  <c r="BS15" i="2"/>
  <c r="BS16" i="2"/>
  <c r="BS5" i="2"/>
  <c r="BP4" i="2"/>
  <c r="BQ7" i="2" s="1"/>
  <c r="BM6" i="2"/>
  <c r="BM7" i="2"/>
  <c r="BM8" i="2"/>
  <c r="BM9" i="2"/>
  <c r="BM10" i="2"/>
  <c r="BM11" i="2"/>
  <c r="BM12" i="2"/>
  <c r="BM13" i="2"/>
  <c r="BM14" i="2"/>
  <c r="BM15" i="2"/>
  <c r="BM16" i="2"/>
  <c r="BM17" i="2"/>
  <c r="BM18" i="2"/>
  <c r="BM19" i="2"/>
  <c r="BM20" i="2"/>
  <c r="BM21" i="2"/>
  <c r="BM22" i="2"/>
  <c r="BM23" i="2"/>
  <c r="BM24" i="2"/>
  <c r="BM25" i="2"/>
  <c r="BM26" i="2"/>
  <c r="BM27" i="2"/>
  <c r="BM28" i="2"/>
  <c r="BM29" i="2"/>
  <c r="BM30" i="2"/>
  <c r="BM31" i="2"/>
  <c r="BM32" i="2"/>
  <c r="BM33" i="2"/>
  <c r="BM34" i="2"/>
  <c r="BM35" i="2"/>
  <c r="BM36" i="2"/>
  <c r="BM37" i="2"/>
  <c r="BM38" i="2"/>
  <c r="BM39" i="2"/>
  <c r="BM40" i="2"/>
  <c r="BM41" i="2"/>
  <c r="BM42" i="2"/>
  <c r="BM43" i="2"/>
  <c r="BM44" i="2"/>
  <c r="BM45" i="2"/>
  <c r="BM46" i="2"/>
  <c r="BM47" i="2"/>
  <c r="BM48" i="2"/>
  <c r="BM49" i="2"/>
  <c r="BM50" i="2"/>
  <c r="BM51" i="2"/>
  <c r="BM52" i="2"/>
  <c r="BM53" i="2"/>
  <c r="BM5" i="2"/>
  <c r="BK8" i="2"/>
  <c r="BK12" i="2"/>
  <c r="BK16" i="2"/>
  <c r="BK20" i="2"/>
  <c r="BK24" i="2"/>
  <c r="BK28" i="2"/>
  <c r="BK32" i="2"/>
  <c r="BK36" i="2"/>
  <c r="BK40" i="2"/>
  <c r="BK44" i="2"/>
  <c r="BK48" i="2"/>
  <c r="BK52" i="2"/>
  <c r="BJ4" i="2"/>
  <c r="BK9" i="2" s="1"/>
  <c r="BG6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50" i="2"/>
  <c r="BG51" i="2"/>
  <c r="BG52" i="2"/>
  <c r="BG53" i="2"/>
  <c r="BG54" i="2"/>
  <c r="BG55" i="2"/>
  <c r="BG56" i="2"/>
  <c r="BG57" i="2"/>
  <c r="BG58" i="2"/>
  <c r="BG59" i="2"/>
  <c r="BG60" i="2"/>
  <c r="BG61" i="2"/>
  <c r="BG62" i="2"/>
  <c r="BG63" i="2"/>
  <c r="BG64" i="2"/>
  <c r="BG65" i="2"/>
  <c r="BG66" i="2"/>
  <c r="BG67" i="2"/>
  <c r="BG68" i="2"/>
  <c r="BG69" i="2"/>
  <c r="BG70" i="2"/>
  <c r="BG71" i="2"/>
  <c r="BG72" i="2"/>
  <c r="BG73" i="2"/>
  <c r="BG74" i="2"/>
  <c r="BG75" i="2"/>
  <c r="BG76" i="2"/>
  <c r="BG77" i="2"/>
  <c r="BG78" i="2"/>
  <c r="BG79" i="2"/>
  <c r="BG80" i="2"/>
  <c r="BG81" i="2"/>
  <c r="BG82" i="2"/>
  <c r="BG83" i="2"/>
  <c r="BG84" i="2"/>
  <c r="BG85" i="2"/>
  <c r="BG86" i="2"/>
  <c r="BG87" i="2"/>
  <c r="BG88" i="2"/>
  <c r="BG89" i="2"/>
  <c r="BG90" i="2"/>
  <c r="BG91" i="2"/>
  <c r="BG92" i="2"/>
  <c r="BG93" i="2"/>
  <c r="BG94" i="2"/>
  <c r="BG95" i="2"/>
  <c r="BG96" i="2"/>
  <c r="BG97" i="2"/>
  <c r="BG98" i="2"/>
  <c r="BG99" i="2"/>
  <c r="BG100" i="2"/>
  <c r="BG101" i="2"/>
  <c r="BG102" i="2"/>
  <c r="BG103" i="2"/>
  <c r="BG104" i="2"/>
  <c r="BG105" i="2"/>
  <c r="BG106" i="2"/>
  <c r="BG107" i="2"/>
  <c r="BG108" i="2"/>
  <c r="BG109" i="2"/>
  <c r="BG110" i="2"/>
  <c r="BG111" i="2"/>
  <c r="BG112" i="2"/>
  <c r="BG113" i="2"/>
  <c r="BG114" i="2"/>
  <c r="BG115" i="2"/>
  <c r="BG116" i="2"/>
  <c r="BG117" i="2"/>
  <c r="BG118" i="2"/>
  <c r="BG119" i="2"/>
  <c r="BG120" i="2"/>
  <c r="BG121" i="2"/>
  <c r="BG122" i="2"/>
  <c r="BG123" i="2"/>
  <c r="BG124" i="2"/>
  <c r="BG125" i="2"/>
  <c r="BG126" i="2"/>
  <c r="BG5" i="2"/>
  <c r="BE120" i="2"/>
  <c r="BD4" i="2"/>
  <c r="BE116" i="2" s="1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5" i="2"/>
  <c r="AY6" i="2"/>
  <c r="AY8" i="2"/>
  <c r="AY10" i="2"/>
  <c r="AY12" i="2"/>
  <c r="AY14" i="2"/>
  <c r="AY16" i="2"/>
  <c r="AY18" i="2"/>
  <c r="AY20" i="2"/>
  <c r="AY22" i="2"/>
  <c r="AY24" i="2"/>
  <c r="AY26" i="2"/>
  <c r="AY28" i="2"/>
  <c r="AY30" i="2"/>
  <c r="AY32" i="2"/>
  <c r="AY34" i="2"/>
  <c r="AY5" i="2"/>
  <c r="AX4" i="2"/>
  <c r="AY7" i="2" s="1"/>
  <c r="AU6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39" i="2"/>
  <c r="AU40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" i="2"/>
  <c r="AS9" i="2"/>
  <c r="AS13" i="2"/>
  <c r="AS17" i="2"/>
  <c r="AS21" i="2"/>
  <c r="AS25" i="2"/>
  <c r="AS29" i="2"/>
  <c r="AS33" i="2"/>
  <c r="AS37" i="2"/>
  <c r="AS41" i="2"/>
  <c r="AS45" i="2"/>
  <c r="AS49" i="2"/>
  <c r="AS53" i="2"/>
  <c r="AR4" i="2"/>
  <c r="AS6" i="2" s="1"/>
  <c r="AO5" i="2"/>
  <c r="AO6" i="2"/>
  <c r="AO7" i="2"/>
  <c r="AO8" i="2"/>
  <c r="AO9" i="2"/>
  <c r="AL4" i="2"/>
  <c r="AM8" i="2" s="1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" i="2"/>
  <c r="AG7" i="2"/>
  <c r="AG12" i="2"/>
  <c r="AG16" i="2"/>
  <c r="AG20" i="2"/>
  <c r="AG24" i="2"/>
  <c r="AG28" i="2"/>
  <c r="AG32" i="2"/>
  <c r="AG36" i="2"/>
  <c r="AG40" i="2"/>
  <c r="AG44" i="2"/>
  <c r="AG48" i="2"/>
  <c r="AG52" i="2"/>
  <c r="AG5" i="2"/>
  <c r="AF4" i="2"/>
  <c r="AG8" i="2" s="1"/>
  <c r="AC50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" i="2"/>
  <c r="Z4" i="2"/>
  <c r="AA5" i="2" s="1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5" i="2"/>
  <c r="T4" i="2"/>
  <c r="U91" i="2" s="1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5" i="2"/>
  <c r="H4" i="2"/>
  <c r="I5" i="2" s="1"/>
  <c r="N4" i="2"/>
  <c r="O7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AM3" i="2"/>
  <c r="U3" i="2"/>
  <c r="O3" i="2"/>
  <c r="I3" i="2"/>
  <c r="U6" i="2"/>
  <c r="B4" i="2"/>
  <c r="C48" i="2" s="1"/>
  <c r="BE9" i="2" l="1"/>
  <c r="BE13" i="2"/>
  <c r="BE17" i="2"/>
  <c r="BE21" i="2"/>
  <c r="BE25" i="2"/>
  <c r="BE29" i="2"/>
  <c r="BE33" i="2"/>
  <c r="BE37" i="2"/>
  <c r="BE41" i="2"/>
  <c r="BE45" i="2"/>
  <c r="BE49" i="2"/>
  <c r="BE53" i="2"/>
  <c r="BE57" i="2"/>
  <c r="BE61" i="2"/>
  <c r="BE65" i="2"/>
  <c r="BE69" i="2"/>
  <c r="BE73" i="2"/>
  <c r="BE77" i="2"/>
  <c r="BE81" i="2"/>
  <c r="BE85" i="2"/>
  <c r="BE89" i="2"/>
  <c r="BE93" i="2"/>
  <c r="BE97" i="2"/>
  <c r="BE101" i="2"/>
  <c r="BE105" i="2"/>
  <c r="BE109" i="2"/>
  <c r="BE113" i="2"/>
  <c r="BE117" i="2"/>
  <c r="BE121" i="2"/>
  <c r="BE125" i="2"/>
  <c r="BE16" i="2"/>
  <c r="BE24" i="2"/>
  <c r="BE36" i="2"/>
  <c r="BE48" i="2"/>
  <c r="BE60" i="2"/>
  <c r="BE76" i="2"/>
  <c r="BE84" i="2"/>
  <c r="BE96" i="2"/>
  <c r="BE108" i="2"/>
  <c r="BE6" i="2"/>
  <c r="BE10" i="2"/>
  <c r="BE14" i="2"/>
  <c r="BE18" i="2"/>
  <c r="BE22" i="2"/>
  <c r="BE26" i="2"/>
  <c r="BE30" i="2"/>
  <c r="BE34" i="2"/>
  <c r="BE38" i="2"/>
  <c r="BE42" i="2"/>
  <c r="BE46" i="2"/>
  <c r="BE50" i="2"/>
  <c r="BE54" i="2"/>
  <c r="BE58" i="2"/>
  <c r="BE62" i="2"/>
  <c r="BE66" i="2"/>
  <c r="BE70" i="2"/>
  <c r="BE74" i="2"/>
  <c r="BE78" i="2"/>
  <c r="BE82" i="2"/>
  <c r="BE86" i="2"/>
  <c r="BE90" i="2"/>
  <c r="BE94" i="2"/>
  <c r="BE98" i="2"/>
  <c r="BE102" i="2"/>
  <c r="BE106" i="2"/>
  <c r="BE110" i="2"/>
  <c r="BE114" i="2"/>
  <c r="BE118" i="2"/>
  <c r="BE122" i="2"/>
  <c r="BE126" i="2"/>
  <c r="BE12" i="2"/>
  <c r="BE28" i="2"/>
  <c r="BE44" i="2"/>
  <c r="BE56" i="2"/>
  <c r="BE72" i="2"/>
  <c r="BE92" i="2"/>
  <c r="BE7" i="2"/>
  <c r="BE11" i="2"/>
  <c r="BE15" i="2"/>
  <c r="BE19" i="2"/>
  <c r="BE23" i="2"/>
  <c r="BE27" i="2"/>
  <c r="BE31" i="2"/>
  <c r="BE35" i="2"/>
  <c r="BE39" i="2"/>
  <c r="BE43" i="2"/>
  <c r="BE47" i="2"/>
  <c r="BE51" i="2"/>
  <c r="BE55" i="2"/>
  <c r="BE59" i="2"/>
  <c r="BE63" i="2"/>
  <c r="BE67" i="2"/>
  <c r="BE71" i="2"/>
  <c r="BE75" i="2"/>
  <c r="BE79" i="2"/>
  <c r="BE83" i="2"/>
  <c r="BE87" i="2"/>
  <c r="BE91" i="2"/>
  <c r="BE95" i="2"/>
  <c r="BE99" i="2"/>
  <c r="BE103" i="2"/>
  <c r="BE107" i="2"/>
  <c r="BE111" i="2"/>
  <c r="BE115" i="2"/>
  <c r="BE119" i="2"/>
  <c r="BE123" i="2"/>
  <c r="BE5" i="2"/>
  <c r="BE8" i="2"/>
  <c r="BE20" i="2"/>
  <c r="BE32" i="2"/>
  <c r="BE40" i="2"/>
  <c r="BE52" i="2"/>
  <c r="BE64" i="2"/>
  <c r="BE68" i="2"/>
  <c r="BE80" i="2"/>
  <c r="BE88" i="2"/>
  <c r="BE100" i="2"/>
  <c r="BE112" i="2"/>
  <c r="BE124" i="2"/>
  <c r="BE104" i="2"/>
  <c r="BQ14" i="2"/>
  <c r="BQ10" i="2"/>
  <c r="BQ6" i="2"/>
  <c r="AG55" i="2"/>
  <c r="AG47" i="2"/>
  <c r="AG39" i="2"/>
  <c r="AG31" i="2"/>
  <c r="AG23" i="2"/>
  <c r="AG15" i="2"/>
  <c r="AS52" i="2"/>
  <c r="AS48" i="2"/>
  <c r="AS44" i="2"/>
  <c r="AS40" i="2"/>
  <c r="AS36" i="2"/>
  <c r="AS32" i="2"/>
  <c r="AS28" i="2"/>
  <c r="AS24" i="2"/>
  <c r="AS20" i="2"/>
  <c r="AS16" i="2"/>
  <c r="AS12" i="2"/>
  <c r="AS8" i="2"/>
  <c r="AY33" i="2"/>
  <c r="AY29" i="2"/>
  <c r="AY25" i="2"/>
  <c r="AY21" i="2"/>
  <c r="AY17" i="2"/>
  <c r="AY13" i="2"/>
  <c r="AY9" i="2"/>
  <c r="BK51" i="2"/>
  <c r="BK47" i="2"/>
  <c r="BK43" i="2"/>
  <c r="BK39" i="2"/>
  <c r="BK35" i="2"/>
  <c r="BK31" i="2"/>
  <c r="BK27" i="2"/>
  <c r="BK23" i="2"/>
  <c r="BK19" i="2"/>
  <c r="BK15" i="2"/>
  <c r="BK11" i="2"/>
  <c r="BK7" i="2"/>
  <c r="BQ5" i="2"/>
  <c r="BQ13" i="2"/>
  <c r="BQ9" i="2"/>
  <c r="AS51" i="2"/>
  <c r="AS47" i="2"/>
  <c r="AS43" i="2"/>
  <c r="AS39" i="2"/>
  <c r="AS35" i="2"/>
  <c r="AS31" i="2"/>
  <c r="AS27" i="2"/>
  <c r="AS23" i="2"/>
  <c r="AS19" i="2"/>
  <c r="AS15" i="2"/>
  <c r="AS11" i="2"/>
  <c r="AS7" i="2"/>
  <c r="BK5" i="2"/>
  <c r="BK50" i="2"/>
  <c r="BK46" i="2"/>
  <c r="BK42" i="2"/>
  <c r="BK38" i="2"/>
  <c r="BK34" i="2"/>
  <c r="BK30" i="2"/>
  <c r="BK26" i="2"/>
  <c r="BK22" i="2"/>
  <c r="BK18" i="2"/>
  <c r="BK14" i="2"/>
  <c r="BK10" i="2"/>
  <c r="BK6" i="2"/>
  <c r="BQ16" i="2"/>
  <c r="BQ12" i="2"/>
  <c r="BQ8" i="2"/>
  <c r="AG51" i="2"/>
  <c r="AG43" i="2"/>
  <c r="AG35" i="2"/>
  <c r="AG27" i="2"/>
  <c r="AG19" i="2"/>
  <c r="AG11" i="2"/>
  <c r="AS5" i="2"/>
  <c r="AS50" i="2"/>
  <c r="AS46" i="2"/>
  <c r="AS42" i="2"/>
  <c r="AS38" i="2"/>
  <c r="AS34" i="2"/>
  <c r="AS30" i="2"/>
  <c r="AS26" i="2"/>
  <c r="AS22" i="2"/>
  <c r="AS18" i="2"/>
  <c r="AS14" i="2"/>
  <c r="AS10" i="2"/>
  <c r="AY35" i="2"/>
  <c r="AY31" i="2"/>
  <c r="AY27" i="2"/>
  <c r="AY23" i="2"/>
  <c r="AY19" i="2"/>
  <c r="AY15" i="2"/>
  <c r="AY11" i="2"/>
  <c r="BK53" i="2"/>
  <c r="BK49" i="2"/>
  <c r="BK45" i="2"/>
  <c r="BK41" i="2"/>
  <c r="BK37" i="2"/>
  <c r="BK33" i="2"/>
  <c r="BK29" i="2"/>
  <c r="BK25" i="2"/>
  <c r="BK21" i="2"/>
  <c r="BK17" i="2"/>
  <c r="BK13" i="2"/>
  <c r="BQ15" i="2"/>
  <c r="BQ11" i="2"/>
  <c r="AG54" i="2"/>
  <c r="AG50" i="2"/>
  <c r="AG46" i="2"/>
  <c r="AG42" i="2"/>
  <c r="AG38" i="2"/>
  <c r="AG34" i="2"/>
  <c r="AG30" i="2"/>
  <c r="AG26" i="2"/>
  <c r="AG22" i="2"/>
  <c r="AG18" i="2"/>
  <c r="AG14" i="2"/>
  <c r="AG10" i="2"/>
  <c r="AG6" i="2"/>
  <c r="AG53" i="2"/>
  <c r="AG49" i="2"/>
  <c r="AG45" i="2"/>
  <c r="AG41" i="2"/>
  <c r="AG37" i="2"/>
  <c r="AG33" i="2"/>
  <c r="AG29" i="2"/>
  <c r="AG25" i="2"/>
  <c r="AG21" i="2"/>
  <c r="AG17" i="2"/>
  <c r="AG13" i="2"/>
  <c r="AG9" i="2"/>
  <c r="U92" i="2"/>
  <c r="AA6" i="2"/>
  <c r="O70" i="2"/>
  <c r="O62" i="2"/>
  <c r="O54" i="2"/>
  <c r="O46" i="2"/>
  <c r="O38" i="2"/>
  <c r="O30" i="2"/>
  <c r="O22" i="2"/>
  <c r="O14" i="2"/>
  <c r="O6" i="2"/>
  <c r="O73" i="2"/>
  <c r="O65" i="2"/>
  <c r="O61" i="2"/>
  <c r="O53" i="2"/>
  <c r="O45" i="2"/>
  <c r="O37" i="2"/>
  <c r="O21" i="2"/>
  <c r="O13" i="2"/>
  <c r="O77" i="2"/>
  <c r="O5" i="2"/>
  <c r="O72" i="2"/>
  <c r="O68" i="2"/>
  <c r="O64" i="2"/>
  <c r="O60" i="2"/>
  <c r="O56" i="2"/>
  <c r="O52" i="2"/>
  <c r="O48" i="2"/>
  <c r="O44" i="2"/>
  <c r="O40" i="2"/>
  <c r="O36" i="2"/>
  <c r="O32" i="2"/>
  <c r="O28" i="2"/>
  <c r="O24" i="2"/>
  <c r="O20" i="2"/>
  <c r="O16" i="2"/>
  <c r="O12" i="2"/>
  <c r="O8" i="2"/>
  <c r="O76" i="2"/>
  <c r="O74" i="2"/>
  <c r="O66" i="2"/>
  <c r="O58" i="2"/>
  <c r="O50" i="2"/>
  <c r="O42" i="2"/>
  <c r="O34" i="2"/>
  <c r="O26" i="2"/>
  <c r="O18" i="2"/>
  <c r="O10" i="2"/>
  <c r="O69" i="2"/>
  <c r="O57" i="2"/>
  <c r="O49" i="2"/>
  <c r="O41" i="2"/>
  <c r="O33" i="2"/>
  <c r="O29" i="2"/>
  <c r="O25" i="2"/>
  <c r="O17" i="2"/>
  <c r="O9" i="2"/>
  <c r="O75" i="2"/>
  <c r="O71" i="2"/>
  <c r="O67" i="2"/>
  <c r="O63" i="2"/>
  <c r="O59" i="2"/>
  <c r="O55" i="2"/>
  <c r="O51" i="2"/>
  <c r="O47" i="2"/>
  <c r="O43" i="2"/>
  <c r="O39" i="2"/>
  <c r="O35" i="2"/>
  <c r="O31" i="2"/>
  <c r="O27" i="2"/>
  <c r="O23" i="2"/>
  <c r="O19" i="2"/>
  <c r="O15" i="2"/>
  <c r="O11" i="2"/>
  <c r="U81" i="2"/>
  <c r="U65" i="2"/>
  <c r="C47" i="2"/>
  <c r="U77" i="2"/>
  <c r="C46" i="2"/>
  <c r="U89" i="2"/>
  <c r="U73" i="2"/>
  <c r="AM7" i="2"/>
  <c r="C49" i="2"/>
  <c r="C45" i="2"/>
  <c r="U85" i="2"/>
  <c r="U69" i="2"/>
  <c r="AM6" i="2"/>
  <c r="AM9" i="2"/>
  <c r="U61" i="2"/>
  <c r="U57" i="2"/>
  <c r="U53" i="2"/>
  <c r="U49" i="2"/>
  <c r="U45" i="2"/>
  <c r="U41" i="2"/>
  <c r="U37" i="2"/>
  <c r="U33" i="2"/>
  <c r="U29" i="2"/>
  <c r="U25" i="2"/>
  <c r="U21" i="2"/>
  <c r="U17" i="2"/>
  <c r="U13" i="2"/>
  <c r="U9" i="2"/>
  <c r="AA49" i="2"/>
  <c r="AA45" i="2"/>
  <c r="AA41" i="2"/>
  <c r="AA37" i="2"/>
  <c r="AA33" i="2"/>
  <c r="AA29" i="2"/>
  <c r="AA25" i="2"/>
  <c r="AA21" i="2"/>
  <c r="AA17" i="2"/>
  <c r="AA13" i="2"/>
  <c r="AA9" i="2"/>
  <c r="U88" i="2"/>
  <c r="U84" i="2"/>
  <c r="U80" i="2"/>
  <c r="U76" i="2"/>
  <c r="U72" i="2"/>
  <c r="U68" i="2"/>
  <c r="U64" i="2"/>
  <c r="U60" i="2"/>
  <c r="U56" i="2"/>
  <c r="U52" i="2"/>
  <c r="U48" i="2"/>
  <c r="U44" i="2"/>
  <c r="U40" i="2"/>
  <c r="U36" i="2"/>
  <c r="U32" i="2"/>
  <c r="U28" i="2"/>
  <c r="U24" i="2"/>
  <c r="U20" i="2"/>
  <c r="U16" i="2"/>
  <c r="U12" i="2"/>
  <c r="U8" i="2"/>
  <c r="U5" i="2"/>
  <c r="AA48" i="2"/>
  <c r="AA44" i="2"/>
  <c r="AA40" i="2"/>
  <c r="AA36" i="2"/>
  <c r="AA32" i="2"/>
  <c r="AA28" i="2"/>
  <c r="AA24" i="2"/>
  <c r="AA20" i="2"/>
  <c r="AA16" i="2"/>
  <c r="AA12" i="2"/>
  <c r="AA8" i="2"/>
  <c r="U87" i="2"/>
  <c r="U83" i="2"/>
  <c r="U79" i="2"/>
  <c r="U75" i="2"/>
  <c r="U71" i="2"/>
  <c r="U67" i="2"/>
  <c r="U63" i="2"/>
  <c r="U59" i="2"/>
  <c r="U55" i="2"/>
  <c r="U51" i="2"/>
  <c r="U47" i="2"/>
  <c r="U43" i="2"/>
  <c r="U39" i="2"/>
  <c r="U35" i="2"/>
  <c r="U31" i="2"/>
  <c r="U27" i="2"/>
  <c r="U23" i="2"/>
  <c r="U19" i="2"/>
  <c r="U15" i="2"/>
  <c r="U11" i="2"/>
  <c r="U7" i="2"/>
  <c r="AA47" i="2"/>
  <c r="AA43" i="2"/>
  <c r="AA39" i="2"/>
  <c r="AA35" i="2"/>
  <c r="AA31" i="2"/>
  <c r="AA27" i="2"/>
  <c r="AA23" i="2"/>
  <c r="AA19" i="2"/>
  <c r="AA15" i="2"/>
  <c r="AA11" i="2"/>
  <c r="AA7" i="2"/>
  <c r="U90" i="2"/>
  <c r="U86" i="2"/>
  <c r="U82" i="2"/>
  <c r="U78" i="2"/>
  <c r="U74" i="2"/>
  <c r="U70" i="2"/>
  <c r="U66" i="2"/>
  <c r="U62" i="2"/>
  <c r="U58" i="2"/>
  <c r="U54" i="2"/>
  <c r="U50" i="2"/>
  <c r="U46" i="2"/>
  <c r="U42" i="2"/>
  <c r="U38" i="2"/>
  <c r="U34" i="2"/>
  <c r="U30" i="2"/>
  <c r="U26" i="2"/>
  <c r="U22" i="2"/>
  <c r="U18" i="2"/>
  <c r="U14" i="2"/>
  <c r="U10" i="2"/>
  <c r="AA50" i="2"/>
  <c r="AA46" i="2"/>
  <c r="AA42" i="2"/>
  <c r="AA38" i="2"/>
  <c r="AA34" i="2"/>
  <c r="AA30" i="2"/>
  <c r="AA26" i="2"/>
  <c r="AA22" i="2"/>
  <c r="AA18" i="2"/>
  <c r="AA14" i="2"/>
  <c r="AA10" i="2"/>
  <c r="I68" i="2"/>
  <c r="I64" i="2"/>
  <c r="I60" i="2"/>
  <c r="I63" i="2"/>
  <c r="I55" i="2"/>
  <c r="I47" i="2"/>
  <c r="I43" i="2"/>
  <c r="I39" i="2"/>
  <c r="I35" i="2"/>
  <c r="I31" i="2"/>
  <c r="I27" i="2"/>
  <c r="I23" i="2"/>
  <c r="I19" i="2"/>
  <c r="I15" i="2"/>
  <c r="I11" i="2"/>
  <c r="I7" i="2"/>
  <c r="I66" i="2"/>
  <c r="I62" i="2"/>
  <c r="I58" i="2"/>
  <c r="I54" i="2"/>
  <c r="I50" i="2"/>
  <c r="I46" i="2"/>
  <c r="I42" i="2"/>
  <c r="I38" i="2"/>
  <c r="I34" i="2"/>
  <c r="I30" i="2"/>
  <c r="I26" i="2"/>
  <c r="I22" i="2"/>
  <c r="I18" i="2"/>
  <c r="I14" i="2"/>
  <c r="I10" i="2"/>
  <c r="I6" i="2"/>
  <c r="I56" i="2"/>
  <c r="I52" i="2"/>
  <c r="I48" i="2"/>
  <c r="I44" i="2"/>
  <c r="I40" i="2"/>
  <c r="I36" i="2"/>
  <c r="I32" i="2"/>
  <c r="I28" i="2"/>
  <c r="I24" i="2"/>
  <c r="I20" i="2"/>
  <c r="I16" i="2"/>
  <c r="I12" i="2"/>
  <c r="I8" i="2"/>
  <c r="I67" i="2"/>
  <c r="I59" i="2"/>
  <c r="I51" i="2"/>
  <c r="I69" i="2"/>
  <c r="I65" i="2"/>
  <c r="I61" i="2"/>
  <c r="I57" i="2"/>
  <c r="I53" i="2"/>
  <c r="I49" i="2"/>
  <c r="I45" i="2"/>
  <c r="I41" i="2"/>
  <c r="I37" i="2"/>
  <c r="I33" i="2"/>
  <c r="I29" i="2"/>
  <c r="I25" i="2"/>
  <c r="I21" i="2"/>
  <c r="I17" i="2"/>
  <c r="I13" i="2"/>
  <c r="I9" i="2"/>
  <c r="C9" i="2" l="1"/>
  <c r="C13" i="2"/>
  <c r="C17" i="2"/>
  <c r="C21" i="2"/>
  <c r="C25" i="2"/>
  <c r="C29" i="2"/>
  <c r="C33" i="2"/>
  <c r="C37" i="2"/>
  <c r="C41" i="2"/>
  <c r="C5" i="2"/>
  <c r="C6" i="2"/>
  <c r="C44" i="2" l="1"/>
  <c r="C40" i="2"/>
  <c r="C36" i="2"/>
  <c r="C32" i="2"/>
  <c r="C28" i="2"/>
  <c r="C24" i="2"/>
  <c r="C20" i="2"/>
  <c r="C16" i="2"/>
  <c r="C12" i="2"/>
  <c r="C8" i="2"/>
  <c r="AM5" i="2"/>
  <c r="C43" i="2"/>
  <c r="C39" i="2"/>
  <c r="C35" i="2"/>
  <c r="C31" i="2"/>
  <c r="C27" i="2"/>
  <c r="C23" i="2"/>
  <c r="C19" i="2"/>
  <c r="C15" i="2"/>
  <c r="C11" i="2"/>
  <c r="C7" i="2"/>
  <c r="C42" i="2"/>
  <c r="C38" i="2"/>
  <c r="C34" i="2"/>
  <c r="C30" i="2"/>
  <c r="C26" i="2"/>
  <c r="C22" i="2"/>
  <c r="C18" i="2"/>
  <c r="C14" i="2"/>
  <c r="C10" i="2"/>
</calcChain>
</file>

<file path=xl/comments1.xml><?xml version="1.0" encoding="utf-8"?>
<comments xmlns="http://schemas.openxmlformats.org/spreadsheetml/2006/main">
  <authors>
    <author>Erinn Peta Fagan-Jeffries</author>
  </authors>
  <commentList>
    <comment ref="AJ63" authorId="0" shapeId="0">
      <text>
        <r>
          <rPr>
            <b/>
            <sz val="9"/>
            <color indexed="81"/>
            <rFont val="Tahoma"/>
            <charset val="1"/>
          </rPr>
          <t>Erinn Peta Fagan-Jeffries:</t>
        </r>
        <r>
          <rPr>
            <sz val="9"/>
            <color indexed="81"/>
            <rFont val="Tahoma"/>
            <charset val="1"/>
          </rPr>
          <t xml:space="preserve">
all these 2/3s of the way along 3bp gap sequences have the gap in the same place - some SNPs so not identical but gaps all the same</t>
        </r>
      </text>
    </comment>
  </commentList>
</comments>
</file>

<file path=xl/sharedStrings.xml><?xml version="1.0" encoding="utf-8"?>
<sst xmlns="http://schemas.openxmlformats.org/spreadsheetml/2006/main" count="2760" uniqueCount="592">
  <si>
    <t>E547</t>
  </si>
  <si>
    <t>E544</t>
  </si>
  <si>
    <t>E553</t>
  </si>
  <si>
    <t>E732</t>
  </si>
  <si>
    <t>E545</t>
  </si>
  <si>
    <t>E729</t>
  </si>
  <si>
    <t>E730</t>
  </si>
  <si>
    <t>E546</t>
  </si>
  <si>
    <t>E164</t>
  </si>
  <si>
    <t>E655</t>
  </si>
  <si>
    <t>E112</t>
  </si>
  <si>
    <t>E173</t>
  </si>
  <si>
    <t>E139</t>
  </si>
  <si>
    <t>E220</t>
  </si>
  <si>
    <t>E331</t>
  </si>
  <si>
    <t>E516</t>
  </si>
  <si>
    <t>E509</t>
  </si>
  <si>
    <t>E332</t>
  </si>
  <si>
    <t>E1</t>
  </si>
  <si>
    <t>E518</t>
  </si>
  <si>
    <t>E19</t>
  </si>
  <si>
    <t>E570</t>
  </si>
  <si>
    <t>E571</t>
  </si>
  <si>
    <t>E248</t>
  </si>
  <si>
    <t>E327</t>
  </si>
  <si>
    <t>E593</t>
  </si>
  <si>
    <t>E95</t>
  </si>
  <si>
    <t>E665</t>
  </si>
  <si>
    <t>E666</t>
  </si>
  <si>
    <t>AUSCA706-12</t>
  </si>
  <si>
    <t>E158</t>
  </si>
  <si>
    <t>E150</t>
  </si>
  <si>
    <t>E68</t>
  </si>
  <si>
    <t>E10</t>
  </si>
  <si>
    <t>E108</t>
  </si>
  <si>
    <t>E306</t>
  </si>
  <si>
    <t>E361</t>
  </si>
  <si>
    <t>E360</t>
  </si>
  <si>
    <t>E380</t>
  </si>
  <si>
    <t>E118</t>
  </si>
  <si>
    <t>E48</t>
  </si>
  <si>
    <t>E353</t>
  </si>
  <si>
    <t>E409</t>
  </si>
  <si>
    <t>E369</t>
  </si>
  <si>
    <t>E64</t>
  </si>
  <si>
    <t>E358</t>
  </si>
  <si>
    <t>E52</t>
  </si>
  <si>
    <t>E606</t>
  </si>
  <si>
    <t>E607</t>
  </si>
  <si>
    <t>E660</t>
  </si>
  <si>
    <t>E671</t>
  </si>
  <si>
    <t>E670</t>
  </si>
  <si>
    <t>E659</t>
  </si>
  <si>
    <t>E365</t>
  </si>
  <si>
    <t>E368</t>
  </si>
  <si>
    <t>E373</t>
  </si>
  <si>
    <t>E370</t>
  </si>
  <si>
    <t>E293</t>
  </si>
  <si>
    <t>Diolcogaster sp_1</t>
  </si>
  <si>
    <t>Diolcogaster sp_2</t>
  </si>
  <si>
    <t>Diolcogaster sp_3</t>
  </si>
  <si>
    <t>Diolcogaster sp_4</t>
  </si>
  <si>
    <t>Diolcogaster sp_6</t>
  </si>
  <si>
    <t>Diolcogaster sp_7</t>
  </si>
  <si>
    <t>Diolcogaster sp_8</t>
  </si>
  <si>
    <t>Diolcogaster sp_9</t>
  </si>
  <si>
    <t>Diolcogaster sp_10</t>
  </si>
  <si>
    <t>Diolcogaster sp_11</t>
  </si>
  <si>
    <t>Diolcogaster sp_12</t>
  </si>
  <si>
    <t>Diolcogaster sp_13</t>
  </si>
  <si>
    <t>Diolcogaster sp_14</t>
  </si>
  <si>
    <t>Diolcogaster sp_15</t>
  </si>
  <si>
    <t>Diolcogaster sp_16</t>
  </si>
  <si>
    <t>Diolcogaster sp_17</t>
  </si>
  <si>
    <t>Diolcogaster sp_18</t>
  </si>
  <si>
    <t>Diolcogaster sp_19</t>
  </si>
  <si>
    <t>Diolcogaster sp_21</t>
  </si>
  <si>
    <t>No ITS2</t>
  </si>
  <si>
    <t>only 10 reads</t>
  </si>
  <si>
    <t>Individual</t>
  </si>
  <si>
    <t>Species</t>
  </si>
  <si>
    <t>NA</t>
  </si>
  <si>
    <t>Total reads</t>
  </si>
  <si>
    <t>Extraction</t>
  </si>
  <si>
    <t xml:space="preserve">Species </t>
  </si>
  <si>
    <t>Reads</t>
  </si>
  <si>
    <t>% of total reads</t>
  </si>
  <si>
    <t>Number of bp difference to top sequence</t>
  </si>
  <si>
    <t>Notes</t>
  </si>
  <si>
    <t>% difference (number of bp different/alignment length)</t>
  </si>
  <si>
    <t>Two SNPs near 5' end</t>
  </si>
  <si>
    <t>3 different SNPs spread through sequence</t>
  </si>
  <si>
    <t>2 SNPS shared with bottom sequence</t>
  </si>
  <si>
    <t>Two SNPs near 3' end</t>
  </si>
  <si>
    <t>14 SNPs - heteroplasmy?</t>
  </si>
  <si>
    <t>5 SNPs</t>
  </si>
  <si>
    <t>1 bp different to above - PCR error?</t>
  </si>
  <si>
    <t>1bp different to below - assumed to be PCR error</t>
  </si>
  <si>
    <t>3 bp different to bottom sequence?</t>
  </si>
  <si>
    <t>1 bp different from above</t>
  </si>
  <si>
    <t>4bp different - missing 3bp insertion, has one insertion earlier</t>
  </si>
  <si>
    <t>Stop codon</t>
  </si>
  <si>
    <t>3bp long deletion near 3' end, no shift in reading frame</t>
  </si>
  <si>
    <t>2 SNPs near 3' end</t>
  </si>
  <si>
    <t>3 SNPs near 3' end</t>
  </si>
  <si>
    <t>5 bp insertion near 5' end and numerous other SNPs - pseudogene?</t>
  </si>
  <si>
    <t>3bp deletion 1/3 of the way through</t>
  </si>
  <si>
    <t>3 bp deletion near 5' end</t>
  </si>
  <si>
    <t>SNPs, 3 at 3' end</t>
  </si>
  <si>
    <t>SNPs, 2 at 3' end</t>
  </si>
  <si>
    <t>3bp deletion 2/3 along</t>
  </si>
  <si>
    <t>3 bp deletion 2/3 of the way along</t>
  </si>
  <si>
    <t>3bp deletion near 5' end</t>
  </si>
  <si>
    <t>SNPs</t>
  </si>
  <si>
    <t>3bp deletion 2/3 of the way along</t>
  </si>
  <si>
    <t>1 SNP 2/3s of the way, 2 at 3' end</t>
  </si>
  <si>
    <t>3bp gap near 3' end</t>
  </si>
  <si>
    <t>3bp gap 2/3 of the way along</t>
  </si>
  <si>
    <t>SNPS, two at 3' end</t>
  </si>
  <si>
    <t>3 SNPs at 3' end</t>
  </si>
  <si>
    <t>3bp gap near 5' end</t>
  </si>
  <si>
    <t>this matches the divergent sequence in COIA, but doesn't blast as anything else other than 655…. Nuclear copy?</t>
  </si>
  <si>
    <t xml:space="preserve">112 didn't have COIB. </t>
  </si>
  <si>
    <t>This is the wrong seq - it matches the divergent sequence in COIA - hetroplasmy. Same as E173</t>
  </si>
  <si>
    <t>heteroplasmy matching others</t>
  </si>
  <si>
    <t>very similar to below - PCR error</t>
  </si>
  <si>
    <t>as below</t>
  </si>
  <si>
    <t>SNPs at start and end (end ones match below)</t>
  </si>
  <si>
    <t>SNPs at end match below</t>
  </si>
  <si>
    <t>SNPs near end</t>
  </si>
  <si>
    <t>SNPs near end and one in middle</t>
  </si>
  <si>
    <t>SNPs at 5' end</t>
  </si>
  <si>
    <t>SNPs plus 3 bp insertion near 3' end - nonfunctional - pseudogene? Still more closely related to 220 than anything else on BLAST, not present in second half of COI</t>
  </si>
  <si>
    <t>Wingless seq 5 reads, rest 1 read</t>
  </si>
  <si>
    <t>only 1 seq over 10</t>
  </si>
  <si>
    <t>only one seq over 10</t>
  </si>
  <si>
    <t>max 2bp different in lower reads</t>
  </si>
  <si>
    <t>only one seq over 10, all lower seqs only 1bp different</t>
  </si>
  <si>
    <t>near 3' end</t>
  </si>
  <si>
    <t>all pretty different to each other (min 7 bp different)</t>
  </si>
  <si>
    <t>Same as top of E173</t>
  </si>
  <si>
    <t>Same as one with 90 reads of E173</t>
  </si>
  <si>
    <t>No ITS1</t>
  </si>
  <si>
    <t>Also removed a fly contaminant with 75 reads</t>
  </si>
  <si>
    <t>Plant contaminant 82 reads</t>
  </si>
  <si>
    <t>really short</t>
  </si>
  <si>
    <t>COIA - Anything over 1.5%?</t>
  </si>
  <si>
    <t>No</t>
  </si>
  <si>
    <t>This is 1.5%  different to above</t>
  </si>
  <si>
    <t>max 2bp different</t>
  </si>
  <si>
    <t>max 1bp different</t>
  </si>
  <si>
    <t>nonfunction (stop codon)</t>
  </si>
  <si>
    <t>could be either, not related to below sequence</t>
  </si>
  <si>
    <t>MAKE A GRAPH OF THIS ONE</t>
  </si>
  <si>
    <t>lots</t>
  </si>
  <si>
    <t>from below</t>
  </si>
  <si>
    <t>close to below</t>
  </si>
  <si>
    <t>half half</t>
  </si>
  <si>
    <t>PCR error from below?</t>
  </si>
  <si>
    <t>same as in 593</t>
  </si>
  <si>
    <t>no</t>
  </si>
  <si>
    <t>heteroplasmy/pseudogenes and associated PCR errors  - most not obviously nonfunctional</t>
  </si>
  <si>
    <t>Number of major variants</t>
  </si>
  <si>
    <t>Number of reads</t>
  </si>
  <si>
    <t>Total Number of variants</t>
  </si>
  <si>
    <t>Number of major+minor variants</t>
  </si>
  <si>
    <t>Same as in 95 - could be functional</t>
  </si>
  <si>
    <t>PCR error from below</t>
  </si>
  <si>
    <t>Nothing like it on Genbank. Closest is Diolcogaster 84% similar</t>
  </si>
  <si>
    <r>
      <rPr>
        <i/>
        <sz val="11"/>
        <color theme="1"/>
        <rFont val="Calibri"/>
        <family val="2"/>
        <scheme val="minor"/>
      </rPr>
      <t xml:space="preserve">Diadegma </t>
    </r>
    <r>
      <rPr>
        <sz val="11"/>
        <color theme="1"/>
        <rFont val="Calibri"/>
        <family val="2"/>
        <scheme val="minor"/>
      </rPr>
      <t>contamination</t>
    </r>
  </si>
  <si>
    <r>
      <t xml:space="preserve">Apanteles </t>
    </r>
    <r>
      <rPr>
        <sz val="11"/>
        <color theme="1"/>
        <rFont val="Calibri"/>
        <family val="2"/>
        <scheme val="minor"/>
      </rPr>
      <t>sp. internal contamination</t>
    </r>
  </si>
  <si>
    <t>Possibly functional</t>
  </si>
  <si>
    <t>Nonfunctional</t>
  </si>
  <si>
    <t>Not functional</t>
  </si>
  <si>
    <t xml:space="preserve"> 2x Not functional, 2x possibly  functional</t>
  </si>
  <si>
    <t>1x possibly functional 1x Not functional</t>
  </si>
  <si>
    <t xml:space="preserve">1x not functional </t>
  </si>
  <si>
    <t>2x not functional, 4-5 functional plus PCR errors</t>
  </si>
  <si>
    <t>PCR error from above</t>
  </si>
  <si>
    <t>yes</t>
  </si>
  <si>
    <r>
      <t xml:space="preserve">Diagdegma </t>
    </r>
    <r>
      <rPr>
        <sz val="11"/>
        <color theme="1"/>
        <rFont val="Calibri"/>
        <family val="2"/>
        <scheme val="minor"/>
      </rPr>
      <t>contamination</t>
    </r>
  </si>
  <si>
    <t>Apanteles contamination</t>
  </si>
  <si>
    <t>3 specimens (5%) had contamination</t>
  </si>
  <si>
    <t>19 specimens (33%) had at least one incorrect sequence not attributed to PCR error</t>
  </si>
  <si>
    <t>8 species (42%) had at least one incorrect sequence not attributed to PCR error</t>
  </si>
  <si>
    <t>HETEROZYGOTE</t>
  </si>
  <si>
    <t>2-9 ITS2</t>
  </si>
  <si>
    <t>2-9 WING</t>
  </si>
  <si>
    <t>2-9 COIB</t>
  </si>
  <si>
    <t>2-9 COIA</t>
  </si>
  <si>
    <t>Singles ITS2</t>
  </si>
  <si>
    <t>Singles WING</t>
  </si>
  <si>
    <t>Singles COIB</t>
  </si>
  <si>
    <t>Singles COIA</t>
  </si>
  <si>
    <t>Min</t>
  </si>
  <si>
    <t>Max</t>
  </si>
  <si>
    <t>Average</t>
  </si>
  <si>
    <t xml:space="preserve">% of reads discarded </t>
  </si>
  <si>
    <t>??</t>
  </si>
  <si>
    <t>BOLD Process ID</t>
  </si>
  <si>
    <t>Genbank COI</t>
  </si>
  <si>
    <t>Genbank WG</t>
  </si>
  <si>
    <t>Collection</t>
  </si>
  <si>
    <t>Collection Number</t>
  </si>
  <si>
    <t>State</t>
  </si>
  <si>
    <t>Locality</t>
  </si>
  <si>
    <t>Latitude</t>
  </si>
  <si>
    <t>Longitude</t>
  </si>
  <si>
    <t>Collection Date</t>
  </si>
  <si>
    <t>Collector</t>
  </si>
  <si>
    <t>Elevation</t>
  </si>
  <si>
    <t>AUMIC339-18</t>
  </si>
  <si>
    <t>MH138688</t>
  </si>
  <si>
    <t>MH139172</t>
  </si>
  <si>
    <t>WINC</t>
  </si>
  <si>
    <t>FreezerPro_1480652</t>
  </si>
  <si>
    <t>QLD</t>
  </si>
  <si>
    <t>Kuranda</t>
  </si>
  <si>
    <t xml:space="preserve">16°48.923S </t>
  </si>
  <si>
    <t>145°38.550E</t>
  </si>
  <si>
    <t>16/03/2017-12/04/2017</t>
  </si>
  <si>
    <t xml:space="preserve">M.S. Moulds </t>
  </si>
  <si>
    <t>M/T</t>
  </si>
  <si>
    <t>AUMIC336-18</t>
  </si>
  <si>
    <t>MH138691</t>
  </si>
  <si>
    <t>MH139175</t>
  </si>
  <si>
    <t>FreezerPro_1480649</t>
  </si>
  <si>
    <t>AUMIC344-18</t>
  </si>
  <si>
    <t>MH138686</t>
  </si>
  <si>
    <t>MH139170</t>
  </si>
  <si>
    <t>FreezerPro_1480657</t>
  </si>
  <si>
    <t>AUMIC485-18</t>
  </si>
  <si>
    <t>MH138896</t>
  </si>
  <si>
    <t>MH139333</t>
  </si>
  <si>
    <t>FreezerPro_1480673</t>
  </si>
  <si>
    <t>Qld</t>
  </si>
  <si>
    <t>19/05/2017-08/07/2017</t>
  </si>
  <si>
    <t>AUMIC337-18</t>
  </si>
  <si>
    <t>MH138690</t>
  </si>
  <si>
    <t>MH139174</t>
  </si>
  <si>
    <t>FreezerPro_1480650</t>
  </si>
  <si>
    <t>AUMIC481-18</t>
  </si>
  <si>
    <t>MH138892</t>
  </si>
  <si>
    <t>MH139329</t>
  </si>
  <si>
    <t>FreezerPro_1480670</t>
  </si>
  <si>
    <t>AUMIC483-18</t>
  </si>
  <si>
    <t>MH138894</t>
  </si>
  <si>
    <t>MH139331</t>
  </si>
  <si>
    <t>FreezerPro_1480671</t>
  </si>
  <si>
    <t>AUMIC338-18</t>
  </si>
  <si>
    <t>MH138689</t>
  </si>
  <si>
    <t>MH139173</t>
  </si>
  <si>
    <t>FreezerPro_1480651</t>
  </si>
  <si>
    <t>AUMIC057-18</t>
  </si>
  <si>
    <t>MH138696</t>
  </si>
  <si>
    <t xml:space="preserve">CSIRO WA </t>
  </si>
  <si>
    <t>FreezerPro_1480377</t>
  </si>
  <si>
    <t>WA</t>
  </si>
  <si>
    <t>Northwest Kimberly</t>
  </si>
  <si>
    <t>-15.5039 S</t>
  </si>
  <si>
    <t>124.5628 E</t>
  </si>
  <si>
    <t>OR Edwards &amp; RK Didham CSIRO</t>
  </si>
  <si>
    <t>Dambimangari Spatial block 2 26/3 Malaise trap sample (7days) M26/3R4se</t>
  </si>
  <si>
    <t>AUMIC428-18</t>
  </si>
  <si>
    <t>MH138814</t>
  </si>
  <si>
    <t>MH139271</t>
  </si>
  <si>
    <t>QM</t>
  </si>
  <si>
    <t>T208337</t>
  </si>
  <si>
    <t>Masthead Island</t>
  </si>
  <si>
    <t>05-07/10/2008</t>
  </si>
  <si>
    <t>QM/QPWS party</t>
  </si>
  <si>
    <t>0-5m</t>
  </si>
  <si>
    <t>site 4  Pisonia forest malaise trap</t>
  </si>
  <si>
    <t>AUMIC015-18</t>
  </si>
  <si>
    <t>MH138663</t>
  </si>
  <si>
    <t>MH139148</t>
  </si>
  <si>
    <t>FreezerPro_1480467</t>
  </si>
  <si>
    <t>S. Aust</t>
  </si>
  <si>
    <t>Wild Dogs Glen, Waite Campus Adelaide University</t>
  </si>
  <si>
    <t>MT Uphill</t>
  </si>
  <si>
    <t>AUMIC061-18</t>
  </si>
  <si>
    <t>MH138695</t>
  </si>
  <si>
    <t>MH139179</t>
  </si>
  <si>
    <t>FreezerPro_1480479</t>
  </si>
  <si>
    <t>Cox Scrub Con. Pk.</t>
  </si>
  <si>
    <t>35°19'52"S</t>
  </si>
  <si>
    <t>138°44'51"E</t>
  </si>
  <si>
    <t>20/03-03/04/2016</t>
  </si>
  <si>
    <t>E. Fagan-Jeffries</t>
  </si>
  <si>
    <t>AUMIC038-18</t>
  </si>
  <si>
    <t>MH138701</t>
  </si>
  <si>
    <t>MH139183</t>
  </si>
  <si>
    <t>ANIC</t>
  </si>
  <si>
    <t>32 130186</t>
  </si>
  <si>
    <t>ACT</t>
  </si>
  <si>
    <t>Taouk Trail just South of Cotter Hut</t>
  </si>
  <si>
    <t>35°39'19.2"S</t>
  </si>
  <si>
    <t>148°49'44.4"E</t>
  </si>
  <si>
    <t>10-12/12/2013</t>
  </si>
  <si>
    <t>D Yeates, C Manchester, K Meusemann</t>
  </si>
  <si>
    <t>small malaise trap, grassy gully over watercourse in open Eucalyptus forest, 1074m</t>
  </si>
  <si>
    <t>AUMIC102-18</t>
  </si>
  <si>
    <t>MH138692</t>
  </si>
  <si>
    <t>MH139176</t>
  </si>
  <si>
    <t>32 130202</t>
  </si>
  <si>
    <t>NSW</t>
  </si>
  <si>
    <t>Kosciuszko NP, 1.8 km NE of Thredbo</t>
  </si>
  <si>
    <t>36°29'49"S</t>
  </si>
  <si>
    <t>148°18'51"E</t>
  </si>
  <si>
    <t>15-17/03/2003</t>
  </si>
  <si>
    <t>C Lambkin N starick J Recsei</t>
  </si>
  <si>
    <t>malaise over narrow stream in grassland 1480m</t>
  </si>
  <si>
    <t>AUMIC187-18</t>
  </si>
  <si>
    <t>MH138680</t>
  </si>
  <si>
    <t>MH139165</t>
  </si>
  <si>
    <t>WADPIRD</t>
  </si>
  <si>
    <t>N5566-1</t>
  </si>
  <si>
    <t>Barrow Island</t>
  </si>
  <si>
    <t xml:space="preserve">WGS84 (50) 328389 </t>
  </si>
  <si>
    <t>S. Callan K. Edwards</t>
  </si>
  <si>
    <t>AUMIC315-18</t>
  </si>
  <si>
    <t>MH138702</t>
  </si>
  <si>
    <t>MH139184</t>
  </si>
  <si>
    <t>FreezerPro_1480632</t>
  </si>
  <si>
    <t>Bon Bon Stn</t>
  </si>
  <si>
    <t>30°25'28"S</t>
  </si>
  <si>
    <t>135°28'39"E</t>
  </si>
  <si>
    <t>R. Kittel</t>
  </si>
  <si>
    <t>Bush Blitz Svy RK133 at light</t>
  </si>
  <si>
    <t>AUMIC310-18</t>
  </si>
  <si>
    <t>MH138664</t>
  </si>
  <si>
    <t>MH139149</t>
  </si>
  <si>
    <t>FreezerPro_1480628</t>
  </si>
  <si>
    <t>Witchelina Stn</t>
  </si>
  <si>
    <t>30°01'20"S</t>
  </si>
  <si>
    <t>138°02'46"E</t>
  </si>
  <si>
    <t>Bush Blitz Svy RK028 at light</t>
  </si>
  <si>
    <t>AUMIC188-18</t>
  </si>
  <si>
    <t>MH138679</t>
  </si>
  <si>
    <t>MH139164</t>
  </si>
  <si>
    <t>N5566-2</t>
  </si>
  <si>
    <t>AUMIC004-18</t>
  </si>
  <si>
    <t>MH138684</t>
  </si>
  <si>
    <t>MH139168</t>
  </si>
  <si>
    <t>FreezerPro_1480380</t>
  </si>
  <si>
    <t>30°23'41"S</t>
  </si>
  <si>
    <t>135°26'52"E</t>
  </si>
  <si>
    <t>S. Mantel</t>
  </si>
  <si>
    <t>Bush Blitz Svy SM134 at light in swale with Rutidosis helichrysoides</t>
  </si>
  <si>
    <t>AUMIC317-18</t>
  </si>
  <si>
    <t>MH138700</t>
  </si>
  <si>
    <t>MH139182</t>
  </si>
  <si>
    <t>FreezerPro_1480634</t>
  </si>
  <si>
    <t>30°09'07"S</t>
  </si>
  <si>
    <t>137°53'52"E</t>
  </si>
  <si>
    <t>D.A. Young</t>
  </si>
  <si>
    <t>Bush Blitz Svy FC066 sweeping Acacia sp.</t>
  </si>
  <si>
    <t>AUMIC076-18</t>
  </si>
  <si>
    <t>MH138694</t>
  </si>
  <si>
    <t>MH139178</t>
  </si>
  <si>
    <t>FreezerPro_1480394</t>
  </si>
  <si>
    <t>30°11'07"S</t>
  </si>
  <si>
    <t>137°58'38"E</t>
  </si>
  <si>
    <t>18-22/10/2010</t>
  </si>
  <si>
    <t>S. Mantel, F.C., R.K.</t>
  </si>
  <si>
    <t>Bush Blitz Svy Malaise 2 in dry creek bed Eremophila freelingi and Acacia tetragonophila</t>
  </si>
  <si>
    <t>AUMIC363-18</t>
  </si>
  <si>
    <t>MH138678</t>
  </si>
  <si>
    <t>MH139163</t>
  </si>
  <si>
    <t>SAM</t>
  </si>
  <si>
    <t>SAMA 32-035444</t>
  </si>
  <si>
    <t>SA</t>
  </si>
  <si>
    <t>Andamooka Station, 2.5 km WNW Andamooka HS</t>
  </si>
  <si>
    <t>P. Hudson</t>
  </si>
  <si>
    <t>at light, BS1097, AND001</t>
  </si>
  <si>
    <t>AUMIC364-18</t>
  </si>
  <si>
    <t>MH138677</t>
  </si>
  <si>
    <t>MH139162</t>
  </si>
  <si>
    <t>SAMA 32-035445</t>
  </si>
  <si>
    <t>AUMIC116-18</t>
  </si>
  <si>
    <t>MH138685</t>
  </si>
  <si>
    <t>MH139169</t>
  </si>
  <si>
    <t>FreezerPro_1480496</t>
  </si>
  <si>
    <t>30°25'29"S</t>
  </si>
  <si>
    <t>135°28'41"E</t>
  </si>
  <si>
    <t>Bush Blitz Svy SM164 Under Acacia aneura at light.</t>
  </si>
  <si>
    <t>AUMIC182-18</t>
  </si>
  <si>
    <t>MH138681</t>
  </si>
  <si>
    <t>MH139166</t>
  </si>
  <si>
    <t>N5564-1</t>
  </si>
  <si>
    <t>WGS84 (50) 337148</t>
  </si>
  <si>
    <t>N26 SUC</t>
  </si>
  <si>
    <t>AUMIC378-18</t>
  </si>
  <si>
    <t>MH138851</t>
  </si>
  <si>
    <t>MH139299</t>
  </si>
  <si>
    <t>MV</t>
  </si>
  <si>
    <t>HYM-61348</t>
  </si>
  <si>
    <t>VIC</t>
  </si>
  <si>
    <t>Grampians Bioscan site 406</t>
  </si>
  <si>
    <t xml:space="preserve">37°03'41"S </t>
  </si>
  <si>
    <t>142°22'50"E</t>
  </si>
  <si>
    <t>J. Grubb, M. Mackenzie, P. Lillywhite, K. Pawley</t>
  </si>
  <si>
    <t>Malaise trap, Cooinda Burrong Scout Camp, basecamp and surrounds</t>
  </si>
  <si>
    <t>AUMIC522-18</t>
  </si>
  <si>
    <t>MH138869</t>
  </si>
  <si>
    <t>MH139314</t>
  </si>
  <si>
    <t>FreezerPro_1480456</t>
  </si>
  <si>
    <t>Kangaroo Is.</t>
  </si>
  <si>
    <t>35°47.872'S</t>
  </si>
  <si>
    <t>137°52.041'E</t>
  </si>
  <si>
    <t>17-24/03/2011</t>
  </si>
  <si>
    <t>G. Taylor, E. Kinnaird, R. Kittel</t>
  </si>
  <si>
    <t>Malaise trap MT1</t>
  </si>
  <si>
    <t>AUMIC437-18</t>
  </si>
  <si>
    <t>MH138827</t>
  </si>
  <si>
    <t>MH139281</t>
  </si>
  <si>
    <t>T208338</t>
  </si>
  <si>
    <t>Lamington NP</t>
  </si>
  <si>
    <t>14-24/01/2007</t>
  </si>
  <si>
    <t>C Lambkin, N. Starick</t>
  </si>
  <si>
    <t>920m</t>
  </si>
  <si>
    <t>IBISCA Plot # IQ-900-D rainforest malaise trap</t>
  </si>
  <si>
    <t>AUMIC438-18</t>
  </si>
  <si>
    <t>MH138828</t>
  </si>
  <si>
    <t>MH139282</t>
  </si>
  <si>
    <t>T208339</t>
  </si>
  <si>
    <t>10-20/04/2007</t>
  </si>
  <si>
    <t>Lambkin, Marcora, Starick</t>
  </si>
  <si>
    <t>746m</t>
  </si>
  <si>
    <t>IBISCA Plot # IQ-700-A rainforest malaise trap</t>
  </si>
  <si>
    <t>AUMIC052-18</t>
  </si>
  <si>
    <t>MH138697</t>
  </si>
  <si>
    <t>MH139180</t>
  </si>
  <si>
    <t>32 130198</t>
  </si>
  <si>
    <t>NT</t>
  </si>
  <si>
    <t>Gregory Nat Park 8.3 km N Humbert Junction</t>
  </si>
  <si>
    <t>16°02'26"S</t>
  </si>
  <si>
    <t>130°27'18"E</t>
  </si>
  <si>
    <t>06-12/06/2001</t>
  </si>
  <si>
    <t>ME Irwin, FD Parker, C Lambkin</t>
  </si>
  <si>
    <t>malaise in dry bed nr flowing ck</t>
  </si>
  <si>
    <t>AUMIC046-18</t>
  </si>
  <si>
    <t>MH138698</t>
  </si>
  <si>
    <t>32 130192</t>
  </si>
  <si>
    <t>Gregory NP; 5.7 km N Humbert Junction</t>
  </si>
  <si>
    <t>16°03'44"S</t>
  </si>
  <si>
    <t>130°27'04"E</t>
  </si>
  <si>
    <t>12-16/06/2001</t>
  </si>
  <si>
    <t>malaise trap in dry creek bed</t>
  </si>
  <si>
    <t>AUMIC446-18</t>
  </si>
  <si>
    <t>MH138839</t>
  </si>
  <si>
    <t>MH139291</t>
  </si>
  <si>
    <t>FreezerPro_1480433</t>
  </si>
  <si>
    <t>Belair N.P. Gate 9</t>
  </si>
  <si>
    <t>11-24/11/2007</t>
  </si>
  <si>
    <t>J.T. Jennings</t>
  </si>
  <si>
    <t>AUMIC005-18</t>
  </si>
  <si>
    <t>MH138693</t>
  </si>
  <si>
    <t>MH139177</t>
  </si>
  <si>
    <t>FreezerPro_1480389</t>
  </si>
  <si>
    <t>30°19'94"S</t>
  </si>
  <si>
    <t>135°28'42"E</t>
  </si>
  <si>
    <t>25-28/10/2010</t>
  </si>
  <si>
    <t>S. Mantel, F. Colombo, R.K., G. Taylor</t>
  </si>
  <si>
    <t>Malaise trap 6</t>
  </si>
  <si>
    <t>AUMIC013-18</t>
  </si>
  <si>
    <t>MH138670</t>
  </si>
  <si>
    <t>MH139155</t>
  </si>
  <si>
    <t>FreezerPro_1480466</t>
  </si>
  <si>
    <t>Mt Billy Con. Pk. Fleurieu Peninsula</t>
  </si>
  <si>
    <t>C. Stephens</t>
  </si>
  <si>
    <t>Malaise trap in bridal creeper invaded eucalypt woodland</t>
  </si>
  <si>
    <t>AUMIC168-18</t>
  </si>
  <si>
    <t>MH138682</t>
  </si>
  <si>
    <t>FreezerPro_1480515</t>
  </si>
  <si>
    <t>35°27'13"S</t>
  </si>
  <si>
    <t>138°36'22"E</t>
  </si>
  <si>
    <t>19/12/2016-30/12/2016</t>
  </si>
  <si>
    <t>AUMIC214-18</t>
  </si>
  <si>
    <t>MH138673</t>
  </si>
  <si>
    <t>MH139158</t>
  </si>
  <si>
    <t>FreezerPro_1480545</t>
  </si>
  <si>
    <t>Belair N.P. Gate 11</t>
  </si>
  <si>
    <t>08-30/03/2008</t>
  </si>
  <si>
    <t>AUMIC213-18</t>
  </si>
  <si>
    <t>MH138674</t>
  </si>
  <si>
    <t>MH139159</t>
  </si>
  <si>
    <t>FreezerPro_1480544</t>
  </si>
  <si>
    <t>AUMIC234-18</t>
  </si>
  <si>
    <t>MH138666</t>
  </si>
  <si>
    <t>MH139151</t>
  </si>
  <si>
    <t>FreezerPro_1480563</t>
  </si>
  <si>
    <t>27/10/2007-10/11/2007</t>
  </si>
  <si>
    <t>AUMIC020-18</t>
  </si>
  <si>
    <t>MH138703</t>
  </si>
  <si>
    <t>MH139185</t>
  </si>
  <si>
    <t>FreezerPro_1480472</t>
  </si>
  <si>
    <t>Gleneagle State Forest</t>
  </si>
  <si>
    <t>M.S. Harvey</t>
  </si>
  <si>
    <t>Malaise Trap</t>
  </si>
  <si>
    <t>AUMIC298-18</t>
  </si>
  <si>
    <t>MH138687</t>
  </si>
  <si>
    <t>MH139171</t>
  </si>
  <si>
    <t>FreezerPro_1480417</t>
  </si>
  <si>
    <t>Pearl Beach, Cormellin Biological Field Station</t>
  </si>
  <si>
    <t>33.5511°S</t>
  </si>
  <si>
    <t>151.2978°E</t>
  </si>
  <si>
    <t>December 2009</t>
  </si>
  <si>
    <t>A.D. Austin</t>
  </si>
  <si>
    <t>AUMIC207-18</t>
  </si>
  <si>
    <t>MH138676</t>
  </si>
  <si>
    <t>MH139161</t>
  </si>
  <si>
    <t>FreezerPro_1480539</t>
  </si>
  <si>
    <t>AUMIC242-18</t>
  </si>
  <si>
    <t>MH138665</t>
  </si>
  <si>
    <t>MH139150</t>
  </si>
  <si>
    <t>FreezerPro_1480568</t>
  </si>
  <si>
    <t>Belair N.P. (lower site)</t>
  </si>
  <si>
    <t>14-20/10/2007</t>
  </si>
  <si>
    <t>AUMIC221-18</t>
  </si>
  <si>
    <t>MH138668</t>
  </si>
  <si>
    <t>MH139153</t>
  </si>
  <si>
    <t>FreezerPro_1480552</t>
  </si>
  <si>
    <t>25/11/2007-01/12/2007</t>
  </si>
  <si>
    <t>AUMIC421-18</t>
  </si>
  <si>
    <t>MH138805</t>
  </si>
  <si>
    <t>MH139265</t>
  </si>
  <si>
    <t>FreezerPro_1480430</t>
  </si>
  <si>
    <t>AUMIC210-18</t>
  </si>
  <si>
    <t>MH138675</t>
  </si>
  <si>
    <t>MH139160</t>
  </si>
  <si>
    <t>FreezerPro_1480542</t>
  </si>
  <si>
    <t>AUMIC318-18</t>
  </si>
  <si>
    <t>MH138699</t>
  </si>
  <si>
    <t>MH139181</t>
  </si>
  <si>
    <t>FreezerPro_1480420</t>
  </si>
  <si>
    <t>01-08/03/2008</t>
  </si>
  <si>
    <t>AUMIC391-18</t>
  </si>
  <si>
    <t>MH138864</t>
  </si>
  <si>
    <t>MH139310</t>
  </si>
  <si>
    <t>T208340</t>
  </si>
  <si>
    <t>12-22/04/2007</t>
  </si>
  <si>
    <t>AUMIC392-18</t>
  </si>
  <si>
    <t>MH138865</t>
  </si>
  <si>
    <t>MH139311</t>
  </si>
  <si>
    <t>T208341</t>
  </si>
  <si>
    <t>AUMIC432-18</t>
  </si>
  <si>
    <t>MH138819</t>
  </si>
  <si>
    <t>MH139275</t>
  </si>
  <si>
    <t>T208342</t>
  </si>
  <si>
    <t>15-25/01/2007</t>
  </si>
  <si>
    <t>514m</t>
  </si>
  <si>
    <t>IBISCA Plot # IQ-500-B rainforest malaise trap</t>
  </si>
  <si>
    <t>AUMIC443-18</t>
  </si>
  <si>
    <t>MH138835</t>
  </si>
  <si>
    <t>MH139289</t>
  </si>
  <si>
    <t>T208343</t>
  </si>
  <si>
    <t>904m</t>
  </si>
  <si>
    <t>IBISCA Plot # IQ-900-A rainforest malaise trap</t>
  </si>
  <si>
    <t>AUMIC442-18</t>
  </si>
  <si>
    <t>MH138834</t>
  </si>
  <si>
    <t>MH139288</t>
  </si>
  <si>
    <t>T208344</t>
  </si>
  <si>
    <t>AUMIC431-18</t>
  </si>
  <si>
    <t>MH138817</t>
  </si>
  <si>
    <t>MH139273</t>
  </si>
  <si>
    <t>T208345</t>
  </si>
  <si>
    <t>560m</t>
  </si>
  <si>
    <t>IBISCA Plot # IQ-500-A rainforest malaise trap</t>
  </si>
  <si>
    <t>AUMIC217-18</t>
  </si>
  <si>
    <t>MH138672</t>
  </si>
  <si>
    <t>MH139157</t>
  </si>
  <si>
    <t>FreezerPro_1480548</t>
  </si>
  <si>
    <t>AUMIC220-18</t>
  </si>
  <si>
    <t>MH138671</t>
  </si>
  <si>
    <t>MH139156</t>
  </si>
  <si>
    <t>FreezerPro_1480551</t>
  </si>
  <si>
    <t>AUMIC226-18</t>
  </si>
  <si>
    <t>MH138667</t>
  </si>
  <si>
    <t>MH139152</t>
  </si>
  <si>
    <t>FreezerPro_1480556</t>
  </si>
  <si>
    <t>20-27/10/2007</t>
  </si>
  <si>
    <t>AUMIC223-18</t>
  </si>
  <si>
    <t>MH138669</t>
  </si>
  <si>
    <t>MH139154</t>
  </si>
  <si>
    <t>FreezerPro_1480553</t>
  </si>
  <si>
    <t>AUMIC158-18</t>
  </si>
  <si>
    <t>MH138683</t>
  </si>
  <si>
    <t>MH139167</t>
  </si>
  <si>
    <t>FreezerPro_1480512</t>
  </si>
  <si>
    <t>15/12/2016-31/12/2016</t>
  </si>
  <si>
    <r>
      <t xml:space="preserve">This table only includes specimens from Fagan-Jeffries et al. 2018 which were sequenced on the MiSeq run and thus were potentiallys sequenced for </t>
    </r>
    <r>
      <rPr>
        <sz val="11"/>
        <color theme="1"/>
        <rFont val="Calibri"/>
        <family val="2"/>
        <scheme val="minor"/>
      </rPr>
      <t xml:space="preserve">ITS2. </t>
    </r>
    <r>
      <rPr>
        <i/>
        <sz val="11"/>
        <color theme="1"/>
        <rFont val="Calibri"/>
        <family val="2"/>
        <scheme val="minor"/>
      </rPr>
      <t>It does not include addition BOLD sequences or Sanger sequenced specimens included in the species delimitation analyses of Fagan-Jeffries et al.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</si>
</sst>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C88C4"/>
        <bgColor indexed="64"/>
      </patternFill>
    </fill>
    <fill>
      <patternFill patternType="solid">
        <fgColor rgb="FFF6606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1" fillId="0" borderId="0" xfId="0" applyFont="1"/>
    <xf numFmtId="10" fontId="0" fillId="0" borderId="0" xfId="0" applyNumberFormat="1"/>
    <xf numFmtId="9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1" applyNumberFormat="1" applyFont="1" applyFill="1" applyAlignment="1">
      <alignment wrapText="1"/>
    </xf>
    <xf numFmtId="0" fontId="1" fillId="5" borderId="0" xfId="0" applyFont="1" applyFill="1" applyAlignment="1">
      <alignment wrapText="1"/>
    </xf>
    <xf numFmtId="164" fontId="1" fillId="5" borderId="0" xfId="1" applyNumberFormat="1" applyFont="1" applyFill="1" applyAlignment="1">
      <alignment wrapText="1"/>
    </xf>
    <xf numFmtId="0" fontId="0" fillId="21" borderId="0" xfId="0" applyFill="1" applyBorder="1"/>
    <xf numFmtId="0" fontId="0" fillId="0" borderId="0" xfId="0" applyFill="1" applyBorder="1"/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2" xfId="0" applyBorder="1"/>
    <xf numFmtId="0" fontId="1" fillId="2" borderId="0" xfId="0" applyFont="1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0" fontId="0" fillId="2" borderId="0" xfId="1" applyNumberFormat="1" applyFont="1" applyFill="1" applyBorder="1"/>
    <xf numFmtId="0" fontId="0" fillId="2" borderId="2" xfId="0" applyFill="1" applyBorder="1"/>
    <xf numFmtId="0" fontId="1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164" fontId="0" fillId="2" borderId="3" xfId="1" applyNumberFormat="1" applyFont="1" applyFill="1" applyBorder="1"/>
    <xf numFmtId="0" fontId="0" fillId="21" borderId="3" xfId="0" applyFill="1" applyBorder="1"/>
    <xf numFmtId="10" fontId="0" fillId="0" borderId="0" xfId="1" applyNumberFormat="1" applyFont="1"/>
    <xf numFmtId="0" fontId="0" fillId="5" borderId="0" xfId="0" applyFill="1"/>
    <xf numFmtId="164" fontId="0" fillId="5" borderId="0" xfId="1" applyNumberFormat="1" applyFont="1" applyFill="1"/>
    <xf numFmtId="0" fontId="0" fillId="6" borderId="0" xfId="0" applyFill="1"/>
    <xf numFmtId="0" fontId="0" fillId="0" borderId="0" xfId="0" applyFill="1"/>
    <xf numFmtId="0" fontId="0" fillId="5" borderId="2" xfId="0" applyFill="1" applyBorder="1"/>
    <xf numFmtId="10" fontId="0" fillId="5" borderId="0" xfId="1" applyNumberFormat="1" applyFont="1" applyFill="1"/>
    <xf numFmtId="0" fontId="0" fillId="3" borderId="0" xfId="0" applyFill="1" applyAlignment="1">
      <alignment wrapText="1"/>
    </xf>
    <xf numFmtId="0" fontId="1" fillId="3" borderId="0" xfId="0" applyFont="1" applyFill="1" applyAlignment="1">
      <alignment wrapText="1"/>
    </xf>
    <xf numFmtId="164" fontId="1" fillId="3" borderId="0" xfId="1" applyNumberFormat="1" applyFont="1" applyFill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0" xfId="0" applyFont="1" applyFill="1" applyBorder="1"/>
    <xf numFmtId="0" fontId="0" fillId="3" borderId="0" xfId="0" applyFill="1" applyBorder="1"/>
    <xf numFmtId="9" fontId="0" fillId="3" borderId="0" xfId="1" applyFont="1" applyFill="1" applyBorder="1"/>
    <xf numFmtId="0" fontId="1" fillId="3" borderId="3" xfId="0" applyFont="1" applyFill="1" applyBorder="1"/>
    <xf numFmtId="0" fontId="0" fillId="3" borderId="3" xfId="0" applyFill="1" applyBorder="1"/>
    <xf numFmtId="9" fontId="0" fillId="3" borderId="3" xfId="1" applyFont="1" applyFill="1" applyBorder="1"/>
    <xf numFmtId="0" fontId="0" fillId="3" borderId="2" xfId="0" applyFill="1" applyBorder="1"/>
    <xf numFmtId="0" fontId="0" fillId="3" borderId="4" xfId="0" applyFill="1" applyBorder="1"/>
    <xf numFmtId="0" fontId="0" fillId="4" borderId="0" xfId="0" applyFill="1" applyAlignment="1">
      <alignment wrapText="1"/>
    </xf>
    <xf numFmtId="0" fontId="1" fillId="4" borderId="0" xfId="0" applyFont="1" applyFill="1" applyAlignment="1">
      <alignment wrapText="1"/>
    </xf>
    <xf numFmtId="164" fontId="1" fillId="4" borderId="0" xfId="1" applyNumberFormat="1" applyFont="1" applyFill="1" applyAlignment="1">
      <alignment wrapText="1"/>
    </xf>
    <xf numFmtId="0" fontId="1" fillId="4" borderId="2" xfId="0" applyFont="1" applyFill="1" applyBorder="1" applyAlignment="1">
      <alignment wrapText="1"/>
    </xf>
    <xf numFmtId="0" fontId="1" fillId="4" borderId="0" xfId="0" applyFont="1" applyFill="1" applyBorder="1"/>
    <xf numFmtId="0" fontId="0" fillId="4" borderId="0" xfId="0" applyFill="1" applyBorder="1"/>
    <xf numFmtId="9" fontId="0" fillId="4" borderId="0" xfId="1" applyFont="1" applyFill="1" applyBorder="1"/>
    <xf numFmtId="0" fontId="0" fillId="4" borderId="2" xfId="0" applyFill="1" applyBorder="1"/>
    <xf numFmtId="0" fontId="1" fillId="4" borderId="3" xfId="0" applyFont="1" applyFill="1" applyBorder="1"/>
    <xf numFmtId="0" fontId="0" fillId="4" borderId="3" xfId="0" applyFill="1" applyBorder="1"/>
    <xf numFmtId="9" fontId="0" fillId="4" borderId="3" xfId="1" applyFont="1" applyFill="1" applyBorder="1"/>
    <xf numFmtId="0" fontId="0" fillId="4" borderId="4" xfId="0" applyFill="1" applyBorder="1"/>
    <xf numFmtId="0" fontId="0" fillId="5" borderId="0" xfId="0" applyFill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0" xfId="0" applyFont="1" applyFill="1" applyBorder="1"/>
    <xf numFmtId="0" fontId="0" fillId="5" borderId="0" xfId="0" applyFill="1" applyBorder="1"/>
    <xf numFmtId="9" fontId="0" fillId="5" borderId="0" xfId="1" applyFont="1" applyFill="1" applyBorder="1"/>
    <xf numFmtId="0" fontId="1" fillId="5" borderId="3" xfId="0" applyFont="1" applyFill="1" applyBorder="1"/>
    <xf numFmtId="0" fontId="0" fillId="5" borderId="3" xfId="0" applyFill="1" applyBorder="1"/>
    <xf numFmtId="9" fontId="0" fillId="5" borderId="3" xfId="1" applyFont="1" applyFill="1" applyBorder="1"/>
    <xf numFmtId="0" fontId="0" fillId="5" borderId="4" xfId="0" applyFill="1" applyBorder="1"/>
    <xf numFmtId="0" fontId="0" fillId="22" borderId="0" xfId="0" applyFill="1" applyAlignment="1">
      <alignment wrapText="1"/>
    </xf>
    <xf numFmtId="0" fontId="1" fillId="22" borderId="0" xfId="0" applyFont="1" applyFill="1" applyAlignment="1">
      <alignment wrapText="1"/>
    </xf>
    <xf numFmtId="164" fontId="1" fillId="22" borderId="0" xfId="1" applyNumberFormat="1" applyFont="1" applyFill="1" applyAlignment="1">
      <alignment wrapText="1"/>
    </xf>
    <xf numFmtId="0" fontId="1" fillId="22" borderId="2" xfId="0" applyFont="1" applyFill="1" applyBorder="1" applyAlignment="1">
      <alignment wrapText="1"/>
    </xf>
    <xf numFmtId="0" fontId="1" fillId="22" borderId="0" xfId="0" applyFont="1" applyFill="1" applyBorder="1"/>
    <xf numFmtId="0" fontId="0" fillId="22" borderId="0" xfId="0" applyFill="1" applyBorder="1"/>
    <xf numFmtId="9" fontId="0" fillId="22" borderId="0" xfId="1" applyFont="1" applyFill="1" applyBorder="1"/>
    <xf numFmtId="0" fontId="0" fillId="22" borderId="2" xfId="0" applyFill="1" applyBorder="1"/>
    <xf numFmtId="0" fontId="1" fillId="22" borderId="3" xfId="0" applyFont="1" applyFill="1" applyBorder="1"/>
    <xf numFmtId="0" fontId="0" fillId="22" borderId="3" xfId="0" applyFill="1" applyBorder="1"/>
    <xf numFmtId="9" fontId="0" fillId="22" borderId="3" xfId="1" applyFont="1" applyFill="1" applyBorder="1"/>
    <xf numFmtId="0" fontId="0" fillId="22" borderId="4" xfId="0" applyFill="1" applyBorder="1"/>
    <xf numFmtId="10" fontId="1" fillId="2" borderId="0" xfId="1" applyNumberFormat="1" applyFont="1" applyFill="1" applyAlignment="1">
      <alignment wrapText="1"/>
    </xf>
    <xf numFmtId="10" fontId="0" fillId="2" borderId="0" xfId="0" applyNumberFormat="1" applyFill="1" applyBorder="1"/>
    <xf numFmtId="10" fontId="0" fillId="2" borderId="3" xfId="0" applyNumberFormat="1" applyFill="1" applyBorder="1"/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0" fontId="0" fillId="2" borderId="0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10" fontId="0" fillId="2" borderId="3" xfId="0" applyNumberFormat="1" applyFill="1" applyBorder="1" applyAlignment="1">
      <alignment wrapText="1"/>
    </xf>
    <xf numFmtId="0" fontId="0" fillId="2" borderId="4" xfId="0" applyFill="1" applyBorder="1" applyAlignment="1">
      <alignment wrapText="1"/>
    </xf>
    <xf numFmtId="9" fontId="0" fillId="3" borderId="0" xfId="1" applyFont="1" applyFill="1"/>
    <xf numFmtId="10" fontId="0" fillId="0" borderId="0" xfId="1" applyNumberFormat="1" applyFont="1" applyFill="1"/>
    <xf numFmtId="0" fontId="0" fillId="23" borderId="0" xfId="0" applyFill="1" applyAlignment="1">
      <alignment wrapText="1"/>
    </xf>
    <xf numFmtId="0" fontId="1" fillId="23" borderId="0" xfId="0" applyFont="1" applyFill="1" applyAlignment="1">
      <alignment wrapText="1"/>
    </xf>
    <xf numFmtId="164" fontId="1" fillId="23" borderId="0" xfId="1" applyNumberFormat="1" applyFont="1" applyFill="1" applyAlignment="1">
      <alignment wrapText="1"/>
    </xf>
    <xf numFmtId="0" fontId="1" fillId="23" borderId="2" xfId="0" applyFont="1" applyFill="1" applyBorder="1" applyAlignment="1">
      <alignment wrapText="1"/>
    </xf>
    <xf numFmtId="0" fontId="1" fillId="23" borderId="0" xfId="0" applyFont="1" applyFill="1" applyBorder="1"/>
    <xf numFmtId="0" fontId="0" fillId="23" borderId="0" xfId="0" applyFill="1" applyBorder="1"/>
    <xf numFmtId="9" fontId="0" fillId="23" borderId="0" xfId="1" applyFont="1" applyFill="1" applyBorder="1"/>
    <xf numFmtId="0" fontId="0" fillId="23" borderId="2" xfId="0" applyFill="1" applyBorder="1"/>
    <xf numFmtId="0" fontId="1" fillId="23" borderId="3" xfId="0" applyFont="1" applyFill="1" applyBorder="1"/>
    <xf numFmtId="0" fontId="0" fillId="23" borderId="3" xfId="0" applyFill="1" applyBorder="1"/>
    <xf numFmtId="9" fontId="0" fillId="23" borderId="3" xfId="1" applyFont="1" applyFill="1" applyBorder="1"/>
    <xf numFmtId="0" fontId="0" fillId="23" borderId="4" xfId="0" applyFill="1" applyBorder="1"/>
    <xf numFmtId="9" fontId="1" fillId="23" borderId="0" xfId="1" applyNumberFormat="1" applyFont="1" applyFill="1" applyAlignment="1">
      <alignment wrapText="1"/>
    </xf>
    <xf numFmtId="9" fontId="0" fillId="23" borderId="0" xfId="1" applyNumberFormat="1" applyFont="1" applyFill="1" applyBorder="1"/>
    <xf numFmtId="9" fontId="0" fillId="23" borderId="0" xfId="0" applyNumberFormat="1" applyFill="1" applyBorder="1"/>
    <xf numFmtId="9" fontId="0" fillId="23" borderId="3" xfId="1" applyNumberFormat="1" applyFont="1" applyFill="1" applyBorder="1"/>
    <xf numFmtId="9" fontId="0" fillId="0" borderId="0" xfId="1" applyNumberFormat="1" applyFont="1"/>
    <xf numFmtId="9" fontId="0" fillId="0" borderId="0" xfId="0" applyNumberFormat="1"/>
    <xf numFmtId="10" fontId="1" fillId="23" borderId="0" xfId="1" applyNumberFormat="1" applyFont="1" applyFill="1" applyAlignment="1">
      <alignment wrapText="1"/>
    </xf>
    <xf numFmtId="10" fontId="0" fillId="23" borderId="0" xfId="1" applyNumberFormat="1" applyFont="1" applyFill="1" applyBorder="1"/>
    <xf numFmtId="10" fontId="0" fillId="23" borderId="0" xfId="0" applyNumberFormat="1" applyFill="1" applyBorder="1"/>
    <xf numFmtId="10" fontId="0" fillId="23" borderId="3" xfId="1" applyNumberFormat="1" applyFont="1" applyFill="1" applyBorder="1"/>
    <xf numFmtId="0" fontId="0" fillId="24" borderId="0" xfId="0" applyFill="1" applyAlignment="1">
      <alignment wrapText="1"/>
    </xf>
    <xf numFmtId="0" fontId="1" fillId="24" borderId="0" xfId="0" applyFont="1" applyFill="1" applyAlignment="1">
      <alignment wrapText="1"/>
    </xf>
    <xf numFmtId="10" fontId="1" fillId="24" borderId="0" xfId="1" applyNumberFormat="1" applyFont="1" applyFill="1" applyAlignment="1">
      <alignment wrapText="1"/>
    </xf>
    <xf numFmtId="164" fontId="1" fillId="24" borderId="0" xfId="1" applyNumberFormat="1" applyFont="1" applyFill="1" applyAlignment="1">
      <alignment wrapText="1"/>
    </xf>
    <xf numFmtId="0" fontId="1" fillId="24" borderId="2" xfId="0" applyFont="1" applyFill="1" applyBorder="1" applyAlignment="1">
      <alignment wrapText="1"/>
    </xf>
    <xf numFmtId="0" fontId="1" fillId="24" borderId="0" xfId="0" applyFont="1" applyFill="1" applyBorder="1"/>
    <xf numFmtId="0" fontId="0" fillId="24" borderId="0" xfId="0" applyFill="1" applyBorder="1"/>
    <xf numFmtId="10" fontId="0" fillId="24" borderId="0" xfId="1" applyNumberFormat="1" applyFont="1" applyFill="1" applyBorder="1"/>
    <xf numFmtId="0" fontId="0" fillId="24" borderId="2" xfId="0" applyFill="1" applyBorder="1"/>
    <xf numFmtId="10" fontId="0" fillId="24" borderId="0" xfId="0" applyNumberFormat="1" applyFill="1" applyBorder="1"/>
    <xf numFmtId="0" fontId="1" fillId="24" borderId="3" xfId="0" applyFont="1" applyFill="1" applyBorder="1"/>
    <xf numFmtId="0" fontId="0" fillId="24" borderId="3" xfId="0" applyFill="1" applyBorder="1"/>
    <xf numFmtId="10" fontId="0" fillId="24" borderId="3" xfId="1" applyNumberFormat="1" applyFont="1" applyFill="1" applyBorder="1"/>
    <xf numFmtId="0" fontId="0" fillId="24" borderId="4" xfId="0" applyFill="1" applyBorder="1"/>
    <xf numFmtId="0" fontId="5" fillId="19" borderId="0" xfId="0" applyFont="1" applyFill="1" applyAlignment="1">
      <alignment wrapText="1"/>
    </xf>
    <xf numFmtId="0" fontId="6" fillId="19" borderId="0" xfId="0" applyFont="1" applyFill="1" applyAlignment="1">
      <alignment wrapText="1"/>
    </xf>
    <xf numFmtId="164" fontId="6" fillId="19" borderId="0" xfId="1" applyNumberFormat="1" applyFont="1" applyFill="1" applyAlignment="1">
      <alignment wrapText="1"/>
    </xf>
    <xf numFmtId="0" fontId="6" fillId="19" borderId="2" xfId="0" applyFont="1" applyFill="1" applyBorder="1" applyAlignment="1">
      <alignment wrapText="1"/>
    </xf>
    <xf numFmtId="0" fontId="6" fillId="19" borderId="0" xfId="0" applyFont="1" applyFill="1" applyBorder="1"/>
    <xf numFmtId="0" fontId="5" fillId="19" borderId="0" xfId="0" applyFont="1" applyFill="1" applyBorder="1"/>
    <xf numFmtId="9" fontId="5" fillId="19" borderId="0" xfId="1" applyFont="1" applyFill="1" applyBorder="1"/>
    <xf numFmtId="0" fontId="5" fillId="19" borderId="2" xfId="0" applyFont="1" applyFill="1" applyBorder="1"/>
    <xf numFmtId="0" fontId="6" fillId="19" borderId="3" xfId="0" applyFont="1" applyFill="1" applyBorder="1"/>
    <xf numFmtId="0" fontId="5" fillId="19" borderId="3" xfId="0" applyFont="1" applyFill="1" applyBorder="1"/>
    <xf numFmtId="9" fontId="5" fillId="19" borderId="3" xfId="1" applyFont="1" applyFill="1" applyBorder="1"/>
    <xf numFmtId="0" fontId="5" fillId="19" borderId="4" xfId="0" applyFont="1" applyFill="1" applyBorder="1"/>
    <xf numFmtId="0" fontId="5" fillId="0" borderId="0" xfId="0" applyFont="1" applyFill="1" applyBorder="1"/>
    <xf numFmtId="0" fontId="5" fillId="5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164" fontId="6" fillId="5" borderId="0" xfId="1" applyNumberFormat="1" applyFont="1" applyFill="1" applyAlignment="1">
      <alignment wrapText="1"/>
    </xf>
    <xf numFmtId="0" fontId="6" fillId="5" borderId="2" xfId="0" applyFont="1" applyFill="1" applyBorder="1" applyAlignment="1">
      <alignment wrapText="1"/>
    </xf>
    <xf numFmtId="0" fontId="6" fillId="5" borderId="0" xfId="0" applyFont="1" applyFill="1" applyBorder="1"/>
    <xf numFmtId="0" fontId="5" fillId="5" borderId="0" xfId="0" applyFont="1" applyFill="1" applyBorder="1"/>
    <xf numFmtId="9" fontId="5" fillId="5" borderId="0" xfId="1" applyFont="1" applyFill="1" applyBorder="1"/>
    <xf numFmtId="0" fontId="5" fillId="5" borderId="2" xfId="0" applyFont="1" applyFill="1" applyBorder="1"/>
    <xf numFmtId="0" fontId="6" fillId="5" borderId="3" xfId="0" applyFont="1" applyFill="1" applyBorder="1"/>
    <xf numFmtId="0" fontId="5" fillId="5" borderId="3" xfId="0" applyFont="1" applyFill="1" applyBorder="1"/>
    <xf numFmtId="9" fontId="5" fillId="5" borderId="3" xfId="1" applyFont="1" applyFill="1" applyBorder="1"/>
    <xf numFmtId="0" fontId="5" fillId="5" borderId="4" xfId="0" applyFont="1" applyFill="1" applyBorder="1"/>
    <xf numFmtId="0" fontId="5" fillId="25" borderId="1" xfId="0" applyFont="1" applyFill="1" applyBorder="1"/>
    <xf numFmtId="0" fontId="5" fillId="16" borderId="1" xfId="0" applyFont="1" applyFill="1" applyBorder="1"/>
    <xf numFmtId="164" fontId="0" fillId="22" borderId="0" xfId="1" applyNumberFormat="1" applyFont="1" applyFill="1" applyBorder="1"/>
    <xf numFmtId="164" fontId="0" fillId="22" borderId="0" xfId="0" applyNumberFormat="1" applyFill="1" applyBorder="1"/>
    <xf numFmtId="164" fontId="0" fillId="22" borderId="3" xfId="1" applyNumberFormat="1" applyFont="1" applyFill="1" applyBorder="1"/>
    <xf numFmtId="164" fontId="0" fillId="0" borderId="0" xfId="0" applyNumberFormat="1"/>
    <xf numFmtId="164" fontId="0" fillId="2" borderId="0" xfId="0" applyNumberFormat="1" applyFill="1" applyBorder="1"/>
    <xf numFmtId="164" fontId="0" fillId="2" borderId="3" xfId="0" applyNumberFormat="1" applyFill="1" applyBorder="1"/>
    <xf numFmtId="164" fontId="0" fillId="5" borderId="0" xfId="1" applyNumberFormat="1" applyFont="1" applyFill="1" applyBorder="1"/>
    <xf numFmtId="164" fontId="0" fillId="5" borderId="0" xfId="0" applyNumberFormat="1" applyFill="1" applyBorder="1"/>
    <xf numFmtId="164" fontId="0" fillId="5" borderId="3" xfId="1" applyNumberFormat="1" applyFont="1" applyFill="1" applyBorder="1"/>
    <xf numFmtId="0" fontId="0" fillId="19" borderId="0" xfId="0" applyFill="1" applyAlignment="1">
      <alignment wrapText="1"/>
    </xf>
    <xf numFmtId="0" fontId="1" fillId="19" borderId="0" xfId="0" applyFont="1" applyFill="1" applyAlignment="1">
      <alignment wrapText="1"/>
    </xf>
    <xf numFmtId="164" fontId="1" fillId="19" borderId="0" xfId="1" applyNumberFormat="1" applyFont="1" applyFill="1" applyAlignment="1">
      <alignment wrapText="1"/>
    </xf>
    <xf numFmtId="0" fontId="1" fillId="19" borderId="2" xfId="0" applyFont="1" applyFill="1" applyBorder="1" applyAlignment="1">
      <alignment wrapText="1"/>
    </xf>
    <xf numFmtId="0" fontId="1" fillId="19" borderId="0" xfId="0" applyFont="1" applyFill="1" applyBorder="1"/>
    <xf numFmtId="0" fontId="0" fillId="19" borderId="0" xfId="0" applyFill="1" applyBorder="1"/>
    <xf numFmtId="164" fontId="0" fillId="19" borderId="0" xfId="1" applyNumberFormat="1" applyFont="1" applyFill="1" applyBorder="1"/>
    <xf numFmtId="0" fontId="0" fillId="19" borderId="2" xfId="0" applyFill="1" applyBorder="1"/>
    <xf numFmtId="164" fontId="0" fillId="19" borderId="0" xfId="0" applyNumberFormat="1" applyFill="1" applyBorder="1"/>
    <xf numFmtId="0" fontId="1" fillId="19" borderId="3" xfId="0" applyFont="1" applyFill="1" applyBorder="1"/>
    <xf numFmtId="0" fontId="0" fillId="19" borderId="3" xfId="0" applyFill="1" applyBorder="1"/>
    <xf numFmtId="164" fontId="0" fillId="19" borderId="3" xfId="1" applyNumberFormat="1" applyFont="1" applyFill="1" applyBorder="1"/>
    <xf numFmtId="0" fontId="0" fillId="19" borderId="4" xfId="0" applyFill="1" applyBorder="1"/>
    <xf numFmtId="164" fontId="0" fillId="23" borderId="0" xfId="1" applyNumberFormat="1" applyFont="1" applyFill="1" applyBorder="1"/>
    <xf numFmtId="164" fontId="0" fillId="23" borderId="0" xfId="0" applyNumberFormat="1" applyFill="1" applyBorder="1"/>
    <xf numFmtId="164" fontId="0" fillId="23" borderId="3" xfId="1" applyNumberFormat="1" applyFont="1" applyFill="1" applyBorder="1"/>
    <xf numFmtId="0" fontId="7" fillId="0" borderId="0" xfId="0" applyFont="1"/>
    <xf numFmtId="0" fontId="0" fillId="0" borderId="8" xfId="0" applyBorder="1"/>
    <xf numFmtId="0" fontId="0" fillId="0" borderId="0" xfId="0" applyBorder="1"/>
    <xf numFmtId="1" fontId="0" fillId="0" borderId="9" xfId="1" applyNumberFormat="1" applyFont="1" applyBorder="1"/>
    <xf numFmtId="1" fontId="1" fillId="0" borderId="9" xfId="1" applyNumberFormat="1" applyFont="1" applyBorder="1"/>
    <xf numFmtId="0" fontId="0" fillId="0" borderId="10" xfId="0" applyBorder="1"/>
    <xf numFmtId="0" fontId="0" fillId="0" borderId="11" xfId="0" applyBorder="1"/>
    <xf numFmtId="1" fontId="1" fillId="0" borderId="12" xfId="1" applyNumberFormat="1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64" fontId="0" fillId="0" borderId="0" xfId="1" applyNumberFormat="1" applyFont="1" applyFill="1"/>
    <xf numFmtId="0" fontId="0" fillId="0" borderId="2" xfId="0" applyFill="1" applyBorder="1"/>
    <xf numFmtId="9" fontId="0" fillId="0" borderId="0" xfId="1" applyFont="1" applyFill="1"/>
    <xf numFmtId="164" fontId="0" fillId="0" borderId="0" xfId="0" applyNumberFormat="1" applyFill="1"/>
    <xf numFmtId="0" fontId="7" fillId="0" borderId="0" xfId="0" applyFont="1" applyFill="1"/>
    <xf numFmtId="10" fontId="0" fillId="0" borderId="0" xfId="0" applyNumberFormat="1" applyFill="1"/>
    <xf numFmtId="0" fontId="0" fillId="26" borderId="0" xfId="0" applyFill="1"/>
    <xf numFmtId="9" fontId="0" fillId="26" borderId="0" xfId="1" applyFont="1" applyFill="1"/>
    <xf numFmtId="0" fontId="8" fillId="26" borderId="0" xfId="0" applyFont="1" applyFill="1"/>
    <xf numFmtId="164" fontId="0" fillId="26" borderId="0" xfId="1" applyNumberFormat="1" applyFont="1" applyFill="1"/>
    <xf numFmtId="0" fontId="1" fillId="0" borderId="0" xfId="0" applyFont="1" applyFill="1"/>
    <xf numFmtId="14" fontId="0" fillId="0" borderId="0" xfId="0" applyNumberFormat="1" applyFill="1" applyBorder="1"/>
    <xf numFmtId="0" fontId="7" fillId="27" borderId="0" xfId="0" applyFont="1" applyFill="1"/>
    <xf numFmtId="0" fontId="0" fillId="27" borderId="0" xfId="0" applyFill="1"/>
  </cellXfs>
  <cellStyles count="2">
    <cellStyle name="Normal" xfId="0" builtinId="0"/>
    <cellStyle name="Percent" xfId="1" builtinId="5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CCFF"/>
      <color rgb="FFF1D113"/>
      <color rgb="FF9999FF"/>
      <color rgb="FF66FFFF"/>
      <color rgb="FF6600CC"/>
      <color rgb="FFFF99CC"/>
      <color rgb="FFFFCCFF"/>
      <color rgb="FF00FF99"/>
      <color rgb="FFCCFF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469816272965886E-2"/>
          <c:y val="6.0185185185185182E-2"/>
          <c:w val="0.89019685039370078"/>
          <c:h val="0.8416746864975212"/>
        </c:manualLayout>
      </c:layout>
      <c:scatterChart>
        <c:scatterStyle val="lineMarker"/>
        <c:varyColors val="0"/>
        <c:ser>
          <c:idx val="0"/>
          <c:order val="0"/>
          <c:tx>
            <c:v>E220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COIA!$BL$5:$BL$53</c:f>
              <c:numCache>
                <c:formatCode>General</c:formatCode>
                <c:ptCount val="4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18</c:v>
                </c:pt>
                <c:pt idx="42">
                  <c:v>19</c:v>
                </c:pt>
                <c:pt idx="43">
                  <c:v>22</c:v>
                </c:pt>
                <c:pt idx="44">
                  <c:v>23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08D-4EAD-9F9F-32206F822A15}"/>
            </c:ext>
          </c:extLst>
        </c:ser>
        <c:ser>
          <c:idx val="1"/>
          <c:order val="1"/>
          <c:tx>
            <c:v>E331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COIA!$BR$5:$BR$16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13</c:v>
                </c:pt>
                <c:pt idx="9">
                  <c:v>13</c:v>
                </c:pt>
                <c:pt idx="10">
                  <c:v>18</c:v>
                </c:pt>
                <c:pt idx="11">
                  <c:v>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8D-4EAD-9F9F-32206F822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942880"/>
        <c:axId val="568943208"/>
      </c:scatterChart>
      <c:valAx>
        <c:axId val="56894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43208"/>
        <c:crosses val="autoZero"/>
        <c:crossBetween val="midCat"/>
      </c:valAx>
      <c:valAx>
        <c:axId val="56894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42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yVal>
            <c:numRef>
              <c:f>COIA!$CJ$8:$CJ$24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14</c:v>
                </c:pt>
                <c:pt idx="13">
                  <c:v>19</c:v>
                </c:pt>
                <c:pt idx="14">
                  <c:v>20</c:v>
                </c:pt>
                <c:pt idx="15">
                  <c:v>24</c:v>
                </c:pt>
                <c:pt idx="16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BB-4838-A491-9D693483A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437112"/>
        <c:axId val="726435144"/>
      </c:scatterChart>
      <c:valAx>
        <c:axId val="72643711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Sequence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crossAx val="726435144"/>
        <c:crosses val="autoZero"/>
        <c:crossBetween val="midCat"/>
      </c:valAx>
      <c:valAx>
        <c:axId val="72643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Number of bp different to most abundant</a:t>
                </a:r>
                <a:r>
                  <a:rPr lang="en-AU" baseline="0"/>
                  <a:t> sequence</a:t>
                </a:r>
                <a:endParaRPr lang="en-AU"/>
              </a:p>
            </c:rich>
          </c:tx>
          <c:layout>
            <c:manualLayout>
              <c:xMode val="edge"/>
              <c:yMode val="edge"/>
              <c:x val="1.9405383258502187E-2"/>
              <c:y val="0.222156135016886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37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'ITS2'!$GM$5</c:f>
              <c:numCache>
                <c:formatCode>0.00%</c:formatCode>
                <c:ptCount val="1"/>
                <c:pt idx="0">
                  <c:v>0.2514925852218014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2-487A-9A0D-C0ABEB957C5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'ITS2'!$GM$6</c:f>
              <c:numCache>
                <c:formatCode>0.00%</c:formatCode>
                <c:ptCount val="1"/>
                <c:pt idx="0">
                  <c:v>4.1728188996597546E-4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2-487A-9A0D-C0ABEB957C5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'ITS2'!$GM$7</c:f>
              <c:numCache>
                <c:formatCode>0.00%</c:formatCode>
                <c:ptCount val="1"/>
                <c:pt idx="0">
                  <c:v>5.777749245682737E-4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D2-487A-9A0D-C0ABEB957C5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'ITS2'!$GM$8</c:f>
              <c:numCache>
                <c:formatCode>0.00%</c:formatCode>
                <c:ptCount val="1"/>
                <c:pt idx="0">
                  <c:v>8.666623868524106E-4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D2-487A-9A0D-C0ABEB957C5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'ITS2'!$GM$9</c:f>
              <c:numCache>
                <c:formatCode>0.00%</c:formatCode>
                <c:ptCount val="1"/>
                <c:pt idx="0">
                  <c:v>4.8147910380689479E-3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D2-487A-9A0D-C0ABEB957C5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'ITS2'!$GM$10</c:f>
              <c:numCache>
                <c:formatCode>0.00%</c:formatCode>
                <c:ptCount val="1"/>
                <c:pt idx="0">
                  <c:v>3.2098606920459654E-3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D2-487A-9A0D-C0ABEB957C5B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'ITS2'!$GM$11</c:f>
              <c:numCache>
                <c:formatCode>0.00%</c:formatCode>
                <c:ptCount val="1"/>
                <c:pt idx="0">
                  <c:v>4.1728188996597546E-4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3D2-487A-9A0D-C0ABEB957C5B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'ITS2'!$GM$12</c:f>
              <c:numCache>
                <c:formatCode>0.00%</c:formatCode>
                <c:ptCount val="1"/>
                <c:pt idx="0">
                  <c:v>3.241959298966425E-3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3D2-487A-9A0D-C0ABEB957C5B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'ITS2'!$GM$13</c:f>
              <c:numCache>
                <c:formatCode>0.00%</c:formatCode>
                <c:ptCount val="1"/>
                <c:pt idx="0">
                  <c:v>8.9876099377287028E-4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D2-487A-9A0D-C0ABEB957C5B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'ITS2'!$GM$14</c:f>
              <c:numCache>
                <c:formatCode>0.00%</c:formatCode>
                <c:ptCount val="1"/>
                <c:pt idx="0">
                  <c:v>9.6616806830583553E-3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3D2-487A-9A0D-C0ABEB957C5B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'ITS2'!$GM$15</c:f>
              <c:numCache>
                <c:formatCode>0.00%</c:formatCode>
                <c:ptCount val="1"/>
                <c:pt idx="0">
                  <c:v>6.0987353148873337E-4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D2-487A-9A0D-C0ABEB957C5B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'ITS2'!$GM$16</c:f>
              <c:numCache>
                <c:formatCode>0.00%</c:formatCode>
                <c:ptCount val="1"/>
                <c:pt idx="0">
                  <c:v>6.4197213840919305E-4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3D2-487A-9A0D-C0ABEB957C5B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'ITS2'!$GM$17</c:f>
              <c:numCache>
                <c:formatCode>0.00%</c:formatCode>
                <c:ptCount val="1"/>
                <c:pt idx="0">
                  <c:v>4.3333119342620534E-3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D2-487A-9A0D-C0ABEB957C5B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'ITS2'!$GM$18</c:f>
              <c:numCache>
                <c:formatCode>0.00%</c:formatCode>
                <c:ptCount val="1"/>
                <c:pt idx="0">
                  <c:v>4.4938049688643514E-4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3D2-487A-9A0D-C0ABEB957C5B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'ITS2'!$GM$19</c:f>
              <c:numCache>
                <c:formatCode>0.00%</c:formatCode>
                <c:ptCount val="1"/>
                <c:pt idx="0">
                  <c:v>6.0987353148873337E-4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D2-487A-9A0D-C0ABEB957C5B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'ITS2'!$GM$20</c:f>
              <c:numCache>
                <c:formatCode>0.00%</c:formatCode>
                <c:ptCount val="1"/>
                <c:pt idx="0">
                  <c:v>2.9851704436027475E-3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3D2-487A-9A0D-C0ABEB957C5B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'ITS2'!$GM$21</c:f>
              <c:numCache>
                <c:formatCode>0.00%</c:formatCode>
                <c:ptCount val="1"/>
                <c:pt idx="0">
                  <c:v>3.6271425820119407E-3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3D2-487A-9A0D-C0ABEB957C5B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'ITS2'!$GM$22</c:f>
              <c:numCache>
                <c:formatCode>0.00%</c:formatCode>
                <c:ptCount val="1"/>
                <c:pt idx="0">
                  <c:v>4.4938049688643514E-4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3D2-487A-9A0D-C0ABEB957C5B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'ITS2'!$GM$23</c:f>
              <c:numCache>
                <c:formatCode>0.00%</c:formatCode>
                <c:ptCount val="1"/>
                <c:pt idx="0">
                  <c:v>1.0271554214547089E-3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3D2-487A-9A0D-C0ABEB957C5B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'ITS2'!$GM$24</c:f>
              <c:numCache>
                <c:formatCode>0.00%</c:formatCode>
                <c:ptCount val="1"/>
                <c:pt idx="0">
                  <c:v>1.8617192013866599E-3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3D2-487A-9A0D-C0ABEB957C5B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'ITS2'!$GM$25</c:f>
              <c:numCache>
                <c:formatCode>0.00%</c:formatCode>
                <c:ptCount val="1"/>
                <c:pt idx="0">
                  <c:v>9.3085960069332996E-4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3D2-487A-9A0D-C0ABEB957C5B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'ITS2'!$GM$26</c:f>
              <c:numCache>
                <c:formatCode>0.00%</c:formatCode>
                <c:ptCount val="1"/>
                <c:pt idx="0">
                  <c:v>3.5308467612505615E-4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3D2-487A-9A0D-C0ABEB957C5B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'ITS2'!$GM$27</c:f>
              <c:numCache>
                <c:formatCode>0.00%</c:formatCode>
                <c:ptCount val="1"/>
                <c:pt idx="0">
                  <c:v>9.3085960069332996E-4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3D2-487A-9A0D-C0ABEB957C5B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'ITS2'!$GM$28</c:f>
              <c:numCache>
                <c:formatCode>0.00%</c:formatCode>
                <c:ptCount val="1"/>
                <c:pt idx="0">
                  <c:v>1.9580150221480386E-3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3D2-487A-9A0D-C0ABEB957C5B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'ITS2'!$GM$29</c:f>
              <c:numCache>
                <c:formatCode>0.00%</c:formatCode>
                <c:ptCount val="1"/>
                <c:pt idx="0">
                  <c:v>1.3481414906593055E-3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3D2-487A-9A0D-C0ABEB957C5B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'ITS2'!$GM$30</c:f>
              <c:numCache>
                <c:formatCode>0.00%</c:formatCode>
                <c:ptCount val="1"/>
                <c:pt idx="0">
                  <c:v>3.2098606920459653E-4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3D2-487A-9A0D-C0ABEB957C5B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'ITS2'!$GM$31</c:f>
              <c:numCache>
                <c:formatCode>0.00%</c:formatCode>
                <c:ptCount val="1"/>
                <c:pt idx="0">
                  <c:v>4.0347948899017785E-2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3D2-487A-9A0D-C0ABEB957C5B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'ITS2'!$GM$32</c:f>
              <c:numCache>
                <c:formatCode>0.00%</c:formatCode>
                <c:ptCount val="1"/>
                <c:pt idx="0">
                  <c:v>5.7071323104577264E-2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93D2-487A-9A0D-C0ABEB957C5B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'ITS2'!$GM$33</c:f>
              <c:numCache>
                <c:formatCode>0.00%</c:formatCode>
                <c:ptCount val="1"/>
                <c:pt idx="0">
                  <c:v>8.0246517301149135E-4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93D2-487A-9A0D-C0ABEB957C5B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'ITS2'!$GM$34</c:f>
              <c:numCache>
                <c:formatCode>0.00%</c:formatCode>
                <c:ptCount val="1"/>
                <c:pt idx="0">
                  <c:v>2.9113436476856904E-2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93D2-487A-9A0D-C0ABEB957C5B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'ITS2'!$GM$35</c:f>
              <c:numCache>
                <c:formatCode>0.00%</c:formatCode>
                <c:ptCount val="1"/>
                <c:pt idx="0">
                  <c:v>7.3826795917057196E-3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93D2-487A-9A0D-C0ABEB957C5B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'ITS2'!$GM$36</c:f>
              <c:numCache>
                <c:formatCode>0.00%</c:formatCode>
                <c:ptCount val="1"/>
                <c:pt idx="0">
                  <c:v>0.13247095076073698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93D2-487A-9A0D-C0ABEB957C5B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'ITS2'!$GM$37</c:f>
              <c:numCache>
                <c:formatCode>0.00%</c:formatCode>
                <c:ptCount val="1"/>
                <c:pt idx="0">
                  <c:v>3.9096103229119855E-2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93D2-487A-9A0D-C0ABEB957C5B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'ITS2'!$GM$38</c:f>
              <c:numCache>
                <c:formatCode>0.00%</c:formatCode>
                <c:ptCount val="1"/>
                <c:pt idx="0">
                  <c:v>1.3481414906593055E-3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93D2-487A-9A0D-C0ABEB957C5B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'ITS2'!$GM$39</c:f>
              <c:numCache>
                <c:formatCode>0.00%</c:formatCode>
                <c:ptCount val="1"/>
                <c:pt idx="0">
                  <c:v>5.9896000513577713E-2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3D2-487A-9A0D-C0ABEB957C5B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'ITS2'!$GM$40</c:f>
              <c:numCache>
                <c:formatCode>0.00%</c:formatCode>
                <c:ptCount val="1"/>
                <c:pt idx="0">
                  <c:v>1.7975219875457406E-3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3D2-487A-9A0D-C0ABEB957C5B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'ITS2'!$GM$41</c:f>
              <c:numCache>
                <c:formatCode>0.00%</c:formatCode>
                <c:ptCount val="1"/>
                <c:pt idx="0">
                  <c:v>1.293573858894524E-2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3D2-487A-9A0D-C0ABEB957C5B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'ITS2'!$GM$42</c:f>
              <c:numCache>
                <c:formatCode>0.00%</c:formatCode>
                <c:ptCount val="1"/>
                <c:pt idx="0">
                  <c:v>1.380240097579765E-3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93D2-487A-9A0D-C0ABEB957C5B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'ITS2'!$GM$43</c:f>
              <c:numCache>
                <c:formatCode>0.00%</c:formatCode>
                <c:ptCount val="1"/>
                <c:pt idx="0">
                  <c:v>1.8296205944662001E-3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93D2-487A-9A0D-C0ABEB957C5B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'ITS2'!$GM$44</c:f>
              <c:numCache>
                <c:formatCode>0.00%</c:formatCode>
                <c:ptCount val="1"/>
                <c:pt idx="0">
                  <c:v>4.8147910380689476E-4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93D2-487A-9A0D-C0ABEB957C5B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'ITS2'!$GM$45</c:f>
              <c:numCache>
                <c:formatCode>0.00%</c:formatCode>
                <c:ptCount val="1"/>
                <c:pt idx="0">
                  <c:v>9.754766643127688E-2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93D2-487A-9A0D-C0ABEB957C5B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'ITS2'!$GM$46</c:f>
              <c:numCache>
                <c:formatCode>0.00%</c:formatCode>
                <c:ptCount val="1"/>
                <c:pt idx="0">
                  <c:v>4.365410541182513E-3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3D2-487A-9A0D-C0ABEB957C5B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'ITS2'!$GM$47</c:f>
              <c:numCache>
                <c:formatCode>0.00%</c:formatCode>
                <c:ptCount val="1"/>
                <c:pt idx="0">
                  <c:v>5.4567631764781412E-4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93D2-487A-9A0D-C0ABEB957C5B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'ITS2'!$GM$48</c:f>
              <c:numCache>
                <c:formatCode>0.00%</c:formatCode>
                <c:ptCount val="1"/>
                <c:pt idx="0">
                  <c:v>9.6295820761378953E-4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93D2-487A-9A0D-C0ABEB957C5B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'ITS2'!$GM$49</c:f>
              <c:numCache>
                <c:formatCode>0.00%</c:formatCode>
                <c:ptCount val="1"/>
                <c:pt idx="0">
                  <c:v>6.8370032740579061E-3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3D2-487A-9A0D-C0ABEB957C5B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'ITS2'!$GM$50</c:f>
              <c:numCache>
                <c:formatCode>0.00%</c:formatCode>
                <c:ptCount val="1"/>
                <c:pt idx="0">
                  <c:v>9.6295820761378953E-4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93D2-487A-9A0D-C0ABEB957C5B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'ITS2'!$GM$51</c:f>
              <c:numCache>
                <c:formatCode>0.00%</c:formatCode>
                <c:ptCount val="1"/>
                <c:pt idx="0">
                  <c:v>3.2098606920459653E-4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93D2-487A-9A0D-C0ABEB957C5B}"/>
            </c:ext>
          </c:extLst>
        </c:ser>
        <c:ser>
          <c:idx val="47"/>
          <c:order val="47"/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'ITS2'!$GM$52</c:f>
              <c:numCache>
                <c:formatCode>0.00%</c:formatCode>
                <c:ptCount val="1"/>
                <c:pt idx="0">
                  <c:v>4.3268922128779613E-2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93D2-487A-9A0D-C0ABEB957C5B}"/>
            </c:ext>
          </c:extLst>
        </c:ser>
        <c:ser>
          <c:idx val="48"/>
          <c:order val="48"/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'ITS2'!$GM$53</c:f>
              <c:numCache>
                <c:formatCode>0.00%</c:formatCode>
                <c:ptCount val="1"/>
                <c:pt idx="0">
                  <c:v>1.3160428837388457E-3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93D2-487A-9A0D-C0ABEB957C5B}"/>
            </c:ext>
          </c:extLst>
        </c:ser>
        <c:ser>
          <c:idx val="49"/>
          <c:order val="49"/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'ITS2'!$GM$54</c:f>
              <c:numCache>
                <c:formatCode>0.00%</c:formatCode>
                <c:ptCount val="1"/>
                <c:pt idx="0">
                  <c:v>4.4938049688643514E-4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93D2-487A-9A0D-C0ABEB957C5B}"/>
            </c:ext>
          </c:extLst>
        </c:ser>
        <c:ser>
          <c:idx val="50"/>
          <c:order val="50"/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'ITS2'!$GM$55</c:f>
              <c:numCache>
                <c:formatCode>0.00%</c:formatCode>
                <c:ptCount val="1"/>
                <c:pt idx="0">
                  <c:v>3.8518328304551583E-4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93D2-487A-9A0D-C0ABEB957C5B}"/>
            </c:ext>
          </c:extLst>
        </c:ser>
        <c:ser>
          <c:idx val="51"/>
          <c:order val="51"/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'ITS2'!$GM$56</c:f>
              <c:numCache>
                <c:formatCode>0.00%</c:formatCode>
                <c:ptCount val="1"/>
                <c:pt idx="0">
                  <c:v>2.1827052705912565E-3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93D2-487A-9A0D-C0ABEB957C5B}"/>
            </c:ext>
          </c:extLst>
        </c:ser>
        <c:ser>
          <c:idx val="52"/>
          <c:order val="52"/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'ITS2'!$GM$57</c:f>
              <c:numCache>
                <c:formatCode>0.00%</c:formatCode>
                <c:ptCount val="1"/>
                <c:pt idx="0">
                  <c:v>1.2197470629774667E-3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93D2-487A-9A0D-C0ABEB957C5B}"/>
            </c:ext>
          </c:extLst>
        </c:ser>
        <c:ser>
          <c:idx val="53"/>
          <c:order val="53"/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'ITS2'!$GM$58</c:f>
              <c:numCache>
                <c:formatCode>0.00%</c:formatCode>
                <c:ptCount val="1"/>
                <c:pt idx="0">
                  <c:v>3.8518328304551583E-4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93D2-487A-9A0D-C0ABEB957C5B}"/>
            </c:ext>
          </c:extLst>
        </c:ser>
        <c:ser>
          <c:idx val="54"/>
          <c:order val="54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'ITS2'!$GM$59</c:f>
              <c:numCache>
                <c:formatCode>0.00%</c:formatCode>
                <c:ptCount val="1"/>
                <c:pt idx="0">
                  <c:v>3.2098606920459653E-4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93D2-487A-9A0D-C0ABEB957C5B}"/>
            </c:ext>
          </c:extLst>
        </c:ser>
        <c:ser>
          <c:idx val="55"/>
          <c:order val="55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'ITS2'!$GM$60</c:f>
              <c:numCache>
                <c:formatCode>0.00%</c:formatCode>
                <c:ptCount val="1"/>
                <c:pt idx="0">
                  <c:v>1.0592540283751685E-3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93D2-487A-9A0D-C0ABEB957C5B}"/>
            </c:ext>
          </c:extLst>
        </c:ser>
        <c:ser>
          <c:idx val="56"/>
          <c:order val="56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'ITS2'!$GM$61</c:f>
              <c:numCache>
                <c:formatCode>0.00%</c:formatCode>
                <c:ptCount val="1"/>
                <c:pt idx="0">
                  <c:v>4.4938049688643514E-4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93D2-487A-9A0D-C0ABEB957C5B}"/>
            </c:ext>
          </c:extLst>
        </c:ser>
        <c:ser>
          <c:idx val="57"/>
          <c:order val="57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'ITS2'!$GM$62</c:f>
              <c:numCache>
                <c:formatCode>0.00%</c:formatCode>
                <c:ptCount val="1"/>
                <c:pt idx="0">
                  <c:v>0.15002888874622841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93D2-487A-9A0D-C0ABEB957C5B}"/>
            </c:ext>
          </c:extLst>
        </c:ser>
        <c:ser>
          <c:idx val="58"/>
          <c:order val="58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'ITS2'!$GM$63</c:f>
              <c:numCache>
                <c:formatCode>0.00%</c:formatCode>
                <c:ptCount val="1"/>
                <c:pt idx="0">
                  <c:v>6.0987353148873337E-4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93D2-487A-9A0D-C0ABEB957C5B}"/>
            </c:ext>
          </c:extLst>
        </c:ser>
        <c:ser>
          <c:idx val="59"/>
          <c:order val="59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'ITS2'!$GM$64</c:f>
              <c:numCache>
                <c:formatCode>0.00%</c:formatCode>
                <c:ptCount val="1"/>
                <c:pt idx="0">
                  <c:v>5.777749245682737E-4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93D2-487A-9A0D-C0ABEB957C5B}"/>
            </c:ext>
          </c:extLst>
        </c:ser>
        <c:ser>
          <c:idx val="60"/>
          <c:order val="6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'ITS2'!$GM$65</c:f>
              <c:numCache>
                <c:formatCode>0.00%</c:formatCode>
                <c:ptCount val="1"/>
                <c:pt idx="0">
                  <c:v>2.2148038775117161E-3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93D2-487A-9A0D-C0ABEB957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4767576"/>
        <c:axId val="544774464"/>
      </c:barChart>
      <c:catAx>
        <c:axId val="544767576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74464"/>
        <c:crosses val="autoZero"/>
        <c:auto val="1"/>
        <c:lblAlgn val="ctr"/>
        <c:lblOffset val="100"/>
        <c:noMultiLvlLbl val="0"/>
      </c:catAx>
      <c:valAx>
        <c:axId val="54477446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76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'ITS2'!$GM$5</c:f>
              <c:numCache>
                <c:formatCode>0.00%</c:formatCode>
                <c:ptCount val="1"/>
                <c:pt idx="0">
                  <c:v>0.2514925852218014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A-42CB-B221-521E4507EA8B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'ITS2'!$GM$6</c:f>
              <c:numCache>
                <c:formatCode>0.00%</c:formatCode>
                <c:ptCount val="1"/>
                <c:pt idx="0">
                  <c:v>4.1728188996597546E-4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AA-42CB-B221-521E4507EA8B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'ITS2'!$GM$7</c:f>
              <c:numCache>
                <c:formatCode>0.00%</c:formatCode>
                <c:ptCount val="1"/>
                <c:pt idx="0">
                  <c:v>5.777749245682737E-4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AA-42CB-B221-521E4507EA8B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'ITS2'!$GM$8</c:f>
              <c:numCache>
                <c:formatCode>0.00%</c:formatCode>
                <c:ptCount val="1"/>
                <c:pt idx="0">
                  <c:v>8.666623868524106E-4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AA-42CB-B221-521E4507EA8B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'ITS2'!$GM$9</c:f>
              <c:numCache>
                <c:formatCode>0.00%</c:formatCode>
                <c:ptCount val="1"/>
                <c:pt idx="0">
                  <c:v>4.8147910380689479E-3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AA-42CB-B221-521E4507EA8B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'ITS2'!$GM$10</c:f>
              <c:numCache>
                <c:formatCode>0.00%</c:formatCode>
                <c:ptCount val="1"/>
                <c:pt idx="0">
                  <c:v>3.2098606920459654E-3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AA-42CB-B221-521E4507EA8B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'ITS2'!$GM$11</c:f>
              <c:numCache>
                <c:formatCode>0.00%</c:formatCode>
                <c:ptCount val="1"/>
                <c:pt idx="0">
                  <c:v>4.1728188996597546E-4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AA-42CB-B221-521E4507EA8B}"/>
            </c:ext>
          </c:extLst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'ITS2'!$GM$12</c:f>
              <c:numCache>
                <c:formatCode>0.00%</c:formatCode>
                <c:ptCount val="1"/>
                <c:pt idx="0">
                  <c:v>3.241959298966425E-3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AA-42CB-B221-521E4507EA8B}"/>
            </c:ext>
          </c:extLst>
        </c:ser>
        <c:ser>
          <c:idx val="8"/>
          <c:order val="8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'ITS2'!$GM$13</c:f>
              <c:numCache>
                <c:formatCode>0.00%</c:formatCode>
                <c:ptCount val="1"/>
                <c:pt idx="0">
                  <c:v>8.9876099377287028E-4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AA-42CB-B221-521E4507EA8B}"/>
            </c:ext>
          </c:extLst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'ITS2'!$GM$14</c:f>
              <c:numCache>
                <c:formatCode>0.00%</c:formatCode>
                <c:ptCount val="1"/>
                <c:pt idx="0">
                  <c:v>9.6616806830583553E-3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2AA-42CB-B221-521E4507EA8B}"/>
            </c:ext>
          </c:extLst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'ITS2'!$GM$15</c:f>
              <c:numCache>
                <c:formatCode>0.00%</c:formatCode>
                <c:ptCount val="1"/>
                <c:pt idx="0">
                  <c:v>6.0987353148873337E-4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AA-42CB-B221-521E4507EA8B}"/>
            </c:ext>
          </c:extLst>
        </c:ser>
        <c:ser>
          <c:idx val="11"/>
          <c:order val="11"/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'ITS2'!$GM$16</c:f>
              <c:numCache>
                <c:formatCode>0.00%</c:formatCode>
                <c:ptCount val="1"/>
                <c:pt idx="0">
                  <c:v>6.4197213840919305E-4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2AA-42CB-B221-521E4507EA8B}"/>
            </c:ext>
          </c:extLst>
        </c:ser>
        <c:ser>
          <c:idx val="12"/>
          <c:order val="12"/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'ITS2'!$GM$17</c:f>
              <c:numCache>
                <c:formatCode>0.00%</c:formatCode>
                <c:ptCount val="1"/>
                <c:pt idx="0">
                  <c:v>4.3333119342620534E-3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AA-42CB-B221-521E4507EA8B}"/>
            </c:ext>
          </c:extLst>
        </c:ser>
        <c:ser>
          <c:idx val="13"/>
          <c:order val="13"/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'ITS2'!$GM$18</c:f>
              <c:numCache>
                <c:formatCode>0.00%</c:formatCode>
                <c:ptCount val="1"/>
                <c:pt idx="0">
                  <c:v>4.4938049688643514E-4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2AA-42CB-B221-521E4507EA8B}"/>
            </c:ext>
          </c:extLst>
        </c:ser>
        <c:ser>
          <c:idx val="14"/>
          <c:order val="14"/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'ITS2'!$GM$19</c:f>
              <c:numCache>
                <c:formatCode>0.00%</c:formatCode>
                <c:ptCount val="1"/>
                <c:pt idx="0">
                  <c:v>6.0987353148873337E-4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2AA-42CB-B221-521E4507EA8B}"/>
            </c:ext>
          </c:extLst>
        </c:ser>
        <c:ser>
          <c:idx val="15"/>
          <c:order val="15"/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'ITS2'!$GM$20</c:f>
              <c:numCache>
                <c:formatCode>0.00%</c:formatCode>
                <c:ptCount val="1"/>
                <c:pt idx="0">
                  <c:v>2.9851704436027475E-3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2AA-42CB-B221-521E4507EA8B}"/>
            </c:ext>
          </c:extLst>
        </c:ser>
        <c:ser>
          <c:idx val="16"/>
          <c:order val="16"/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'ITS2'!$GM$21</c:f>
              <c:numCache>
                <c:formatCode>0.00%</c:formatCode>
                <c:ptCount val="1"/>
                <c:pt idx="0">
                  <c:v>3.6271425820119407E-3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2AA-42CB-B221-521E4507EA8B}"/>
            </c:ext>
          </c:extLst>
        </c:ser>
        <c:ser>
          <c:idx val="17"/>
          <c:order val="17"/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'ITS2'!$GM$22</c:f>
              <c:numCache>
                <c:formatCode>0.00%</c:formatCode>
                <c:ptCount val="1"/>
                <c:pt idx="0">
                  <c:v>4.4938049688643514E-4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2AA-42CB-B221-521E4507EA8B}"/>
            </c:ext>
          </c:extLst>
        </c:ser>
        <c:ser>
          <c:idx val="18"/>
          <c:order val="18"/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'ITS2'!$GM$23</c:f>
              <c:numCache>
                <c:formatCode>0.00%</c:formatCode>
                <c:ptCount val="1"/>
                <c:pt idx="0">
                  <c:v>1.0271554214547089E-3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2AA-42CB-B221-521E4507EA8B}"/>
            </c:ext>
          </c:extLst>
        </c:ser>
        <c:ser>
          <c:idx val="19"/>
          <c:order val="19"/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'ITS2'!$GM$24</c:f>
              <c:numCache>
                <c:formatCode>0.00%</c:formatCode>
                <c:ptCount val="1"/>
                <c:pt idx="0">
                  <c:v>1.8617192013866599E-3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22AA-42CB-B221-521E4507EA8B}"/>
            </c:ext>
          </c:extLst>
        </c:ser>
        <c:ser>
          <c:idx val="20"/>
          <c:order val="20"/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'ITS2'!$GM$25</c:f>
              <c:numCache>
                <c:formatCode>0.00%</c:formatCode>
                <c:ptCount val="1"/>
                <c:pt idx="0">
                  <c:v>9.3085960069332996E-4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2AA-42CB-B221-521E4507EA8B}"/>
            </c:ext>
          </c:extLst>
        </c:ser>
        <c:ser>
          <c:idx val="21"/>
          <c:order val="21"/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'ITS2'!$GM$26</c:f>
              <c:numCache>
                <c:formatCode>0.00%</c:formatCode>
                <c:ptCount val="1"/>
                <c:pt idx="0">
                  <c:v>3.5308467612505615E-4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2AA-42CB-B221-521E4507EA8B}"/>
            </c:ext>
          </c:extLst>
        </c:ser>
        <c:ser>
          <c:idx val="22"/>
          <c:order val="22"/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'ITS2'!$GM$27</c:f>
              <c:numCache>
                <c:formatCode>0.00%</c:formatCode>
                <c:ptCount val="1"/>
                <c:pt idx="0">
                  <c:v>9.3085960069332996E-4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2AA-42CB-B221-521E4507EA8B}"/>
            </c:ext>
          </c:extLst>
        </c:ser>
        <c:ser>
          <c:idx val="23"/>
          <c:order val="23"/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'ITS2'!$GM$28</c:f>
              <c:numCache>
                <c:formatCode>0.00%</c:formatCode>
                <c:ptCount val="1"/>
                <c:pt idx="0">
                  <c:v>1.9580150221480386E-3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22AA-42CB-B221-521E4507EA8B}"/>
            </c:ext>
          </c:extLst>
        </c:ser>
        <c:ser>
          <c:idx val="24"/>
          <c:order val="24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'ITS2'!$GM$29</c:f>
              <c:numCache>
                <c:formatCode>0.00%</c:formatCode>
                <c:ptCount val="1"/>
                <c:pt idx="0">
                  <c:v>1.3481414906593055E-3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2AA-42CB-B221-521E4507EA8B}"/>
            </c:ext>
          </c:extLst>
        </c:ser>
        <c:ser>
          <c:idx val="25"/>
          <c:order val="25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'ITS2'!$GM$30</c:f>
              <c:numCache>
                <c:formatCode>0.00%</c:formatCode>
                <c:ptCount val="1"/>
                <c:pt idx="0">
                  <c:v>3.2098606920459653E-4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22AA-42CB-B221-521E4507EA8B}"/>
            </c:ext>
          </c:extLst>
        </c:ser>
        <c:ser>
          <c:idx val="26"/>
          <c:order val="26"/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'ITS2'!$GM$31</c:f>
              <c:numCache>
                <c:formatCode>0.00%</c:formatCode>
                <c:ptCount val="1"/>
                <c:pt idx="0">
                  <c:v>4.0347948899017785E-2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2AA-42CB-B221-521E4507EA8B}"/>
            </c:ext>
          </c:extLst>
        </c:ser>
        <c:ser>
          <c:idx val="27"/>
          <c:order val="27"/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'ITS2'!$GM$32</c:f>
              <c:numCache>
                <c:formatCode>0.00%</c:formatCode>
                <c:ptCount val="1"/>
                <c:pt idx="0">
                  <c:v>5.7071323104577264E-2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22AA-42CB-B221-521E4507EA8B}"/>
            </c:ext>
          </c:extLst>
        </c:ser>
        <c:ser>
          <c:idx val="28"/>
          <c:order val="28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'ITS2'!$GM$33</c:f>
              <c:numCache>
                <c:formatCode>0.00%</c:formatCode>
                <c:ptCount val="1"/>
                <c:pt idx="0">
                  <c:v>8.0246517301149135E-4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2AA-42CB-B221-521E4507EA8B}"/>
            </c:ext>
          </c:extLst>
        </c:ser>
        <c:ser>
          <c:idx val="29"/>
          <c:order val="29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'ITS2'!$GM$34</c:f>
              <c:numCache>
                <c:formatCode>0.00%</c:formatCode>
                <c:ptCount val="1"/>
                <c:pt idx="0">
                  <c:v>2.9113436476856904E-2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22AA-42CB-B221-521E4507EA8B}"/>
            </c:ext>
          </c:extLst>
        </c:ser>
        <c:ser>
          <c:idx val="30"/>
          <c:order val="3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'ITS2'!$GM$35</c:f>
              <c:numCache>
                <c:formatCode>0.00%</c:formatCode>
                <c:ptCount val="1"/>
                <c:pt idx="0">
                  <c:v>7.3826795917057196E-3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22AA-42CB-B221-521E4507EA8B}"/>
            </c:ext>
          </c:extLst>
        </c:ser>
        <c:ser>
          <c:idx val="31"/>
          <c:order val="31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'ITS2'!$GM$36</c:f>
              <c:numCache>
                <c:formatCode>0.00%</c:formatCode>
                <c:ptCount val="1"/>
                <c:pt idx="0">
                  <c:v>0.13247095076073698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22AA-42CB-B221-521E4507EA8B}"/>
            </c:ext>
          </c:extLst>
        </c:ser>
        <c:ser>
          <c:idx val="32"/>
          <c:order val="32"/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'ITS2'!$GM$37</c:f>
              <c:numCache>
                <c:formatCode>0.00%</c:formatCode>
                <c:ptCount val="1"/>
                <c:pt idx="0">
                  <c:v>3.9096103229119855E-2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2AA-42CB-B221-521E4507EA8B}"/>
            </c:ext>
          </c:extLst>
        </c:ser>
        <c:ser>
          <c:idx val="33"/>
          <c:order val="33"/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'ITS2'!$GM$38</c:f>
              <c:numCache>
                <c:formatCode>0.00%</c:formatCode>
                <c:ptCount val="1"/>
                <c:pt idx="0">
                  <c:v>1.3481414906593055E-3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22AA-42CB-B221-521E4507EA8B}"/>
            </c:ext>
          </c:extLst>
        </c:ser>
        <c:ser>
          <c:idx val="34"/>
          <c:order val="34"/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'ITS2'!$GM$39</c:f>
              <c:numCache>
                <c:formatCode>0.00%</c:formatCode>
                <c:ptCount val="1"/>
                <c:pt idx="0">
                  <c:v>5.9896000513577713E-2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22AA-42CB-B221-521E4507EA8B}"/>
            </c:ext>
          </c:extLst>
        </c:ser>
        <c:ser>
          <c:idx val="35"/>
          <c:order val="35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'ITS2'!$GM$40</c:f>
              <c:numCache>
                <c:formatCode>0.00%</c:formatCode>
                <c:ptCount val="1"/>
                <c:pt idx="0">
                  <c:v>1.7975219875457406E-3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22AA-42CB-B221-521E4507EA8B}"/>
            </c:ext>
          </c:extLst>
        </c:ser>
        <c:ser>
          <c:idx val="36"/>
          <c:order val="36"/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'ITS2'!$GM$41</c:f>
              <c:numCache>
                <c:formatCode>0.00%</c:formatCode>
                <c:ptCount val="1"/>
                <c:pt idx="0">
                  <c:v>1.293573858894524E-2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22AA-42CB-B221-521E4507EA8B}"/>
            </c:ext>
          </c:extLst>
        </c:ser>
        <c:ser>
          <c:idx val="37"/>
          <c:order val="37"/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'ITS2'!$GM$42</c:f>
              <c:numCache>
                <c:formatCode>0.00%</c:formatCode>
                <c:ptCount val="1"/>
                <c:pt idx="0">
                  <c:v>1.380240097579765E-3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22AA-42CB-B221-521E4507EA8B}"/>
            </c:ext>
          </c:extLst>
        </c:ser>
        <c:ser>
          <c:idx val="38"/>
          <c:order val="38"/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'ITS2'!$GM$43</c:f>
              <c:numCache>
                <c:formatCode>0.00%</c:formatCode>
                <c:ptCount val="1"/>
                <c:pt idx="0">
                  <c:v>1.8296205944662001E-3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22AA-42CB-B221-521E4507EA8B}"/>
            </c:ext>
          </c:extLst>
        </c:ser>
        <c:ser>
          <c:idx val="39"/>
          <c:order val="39"/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'ITS2'!$GM$44</c:f>
              <c:numCache>
                <c:formatCode>0.00%</c:formatCode>
                <c:ptCount val="1"/>
                <c:pt idx="0">
                  <c:v>4.8147910380689476E-4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22AA-42CB-B221-521E4507EA8B}"/>
            </c:ext>
          </c:extLst>
        </c:ser>
        <c:ser>
          <c:idx val="40"/>
          <c:order val="40"/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'ITS2'!$GM$45</c:f>
              <c:numCache>
                <c:formatCode>0.00%</c:formatCode>
                <c:ptCount val="1"/>
                <c:pt idx="0">
                  <c:v>9.754766643127688E-2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22AA-42CB-B221-521E4507EA8B}"/>
            </c:ext>
          </c:extLst>
        </c:ser>
        <c:ser>
          <c:idx val="41"/>
          <c:order val="41"/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'ITS2'!$GM$46</c:f>
              <c:numCache>
                <c:formatCode>0.00%</c:formatCode>
                <c:ptCount val="1"/>
                <c:pt idx="0">
                  <c:v>4.365410541182513E-3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22AA-42CB-B221-521E4507EA8B}"/>
            </c:ext>
          </c:extLst>
        </c:ser>
        <c:ser>
          <c:idx val="42"/>
          <c:order val="42"/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'ITS2'!$GM$47</c:f>
              <c:numCache>
                <c:formatCode>0.00%</c:formatCode>
                <c:ptCount val="1"/>
                <c:pt idx="0">
                  <c:v>5.4567631764781412E-4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22AA-42CB-B221-521E4507EA8B}"/>
            </c:ext>
          </c:extLst>
        </c:ser>
        <c:ser>
          <c:idx val="43"/>
          <c:order val="43"/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'ITS2'!$GM$48</c:f>
              <c:numCache>
                <c:formatCode>0.00%</c:formatCode>
                <c:ptCount val="1"/>
                <c:pt idx="0">
                  <c:v>9.6295820761378953E-4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22AA-42CB-B221-521E4507EA8B}"/>
            </c:ext>
          </c:extLst>
        </c:ser>
        <c:ser>
          <c:idx val="44"/>
          <c:order val="44"/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'ITS2'!$GM$49</c:f>
              <c:numCache>
                <c:formatCode>0.00%</c:formatCode>
                <c:ptCount val="1"/>
                <c:pt idx="0">
                  <c:v>6.8370032740579061E-3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22AA-42CB-B221-521E4507EA8B}"/>
            </c:ext>
          </c:extLst>
        </c:ser>
        <c:ser>
          <c:idx val="45"/>
          <c:order val="45"/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'ITS2'!$GM$50</c:f>
              <c:numCache>
                <c:formatCode>0.00%</c:formatCode>
                <c:ptCount val="1"/>
                <c:pt idx="0">
                  <c:v>9.6295820761378953E-4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22AA-42CB-B221-521E4507EA8B}"/>
            </c:ext>
          </c:extLst>
        </c:ser>
        <c:ser>
          <c:idx val="46"/>
          <c:order val="46"/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'ITS2'!$GM$51</c:f>
              <c:numCache>
                <c:formatCode>0.00%</c:formatCode>
                <c:ptCount val="1"/>
                <c:pt idx="0">
                  <c:v>3.2098606920459653E-4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22AA-42CB-B221-521E4507EA8B}"/>
            </c:ext>
          </c:extLst>
        </c:ser>
        <c:ser>
          <c:idx val="47"/>
          <c:order val="47"/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'ITS2'!$GM$52</c:f>
              <c:numCache>
                <c:formatCode>0.00%</c:formatCode>
                <c:ptCount val="1"/>
                <c:pt idx="0">
                  <c:v>4.3268922128779613E-2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22AA-42CB-B221-521E4507EA8B}"/>
            </c:ext>
          </c:extLst>
        </c:ser>
        <c:ser>
          <c:idx val="48"/>
          <c:order val="48"/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'ITS2'!$GM$53</c:f>
              <c:numCache>
                <c:formatCode>0.00%</c:formatCode>
                <c:ptCount val="1"/>
                <c:pt idx="0">
                  <c:v>1.3160428837388457E-3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22AA-42CB-B221-521E4507EA8B}"/>
            </c:ext>
          </c:extLst>
        </c:ser>
        <c:ser>
          <c:idx val="49"/>
          <c:order val="49"/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'ITS2'!$GM$54</c:f>
              <c:numCache>
                <c:formatCode>0.00%</c:formatCode>
                <c:ptCount val="1"/>
                <c:pt idx="0">
                  <c:v>4.4938049688643514E-4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22AA-42CB-B221-521E4507EA8B}"/>
            </c:ext>
          </c:extLst>
        </c:ser>
        <c:ser>
          <c:idx val="50"/>
          <c:order val="50"/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'ITS2'!$GM$55</c:f>
              <c:numCache>
                <c:formatCode>0.00%</c:formatCode>
                <c:ptCount val="1"/>
                <c:pt idx="0">
                  <c:v>3.8518328304551583E-4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22AA-42CB-B221-521E4507EA8B}"/>
            </c:ext>
          </c:extLst>
        </c:ser>
        <c:ser>
          <c:idx val="51"/>
          <c:order val="51"/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'ITS2'!$GM$56</c:f>
              <c:numCache>
                <c:formatCode>0.00%</c:formatCode>
                <c:ptCount val="1"/>
                <c:pt idx="0">
                  <c:v>2.1827052705912565E-3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22AA-42CB-B221-521E4507EA8B}"/>
            </c:ext>
          </c:extLst>
        </c:ser>
        <c:ser>
          <c:idx val="52"/>
          <c:order val="52"/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'ITS2'!$GM$57</c:f>
              <c:numCache>
                <c:formatCode>0.00%</c:formatCode>
                <c:ptCount val="1"/>
                <c:pt idx="0">
                  <c:v>1.2197470629774667E-3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22AA-42CB-B221-521E4507EA8B}"/>
            </c:ext>
          </c:extLst>
        </c:ser>
        <c:ser>
          <c:idx val="53"/>
          <c:order val="53"/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'ITS2'!$GM$58</c:f>
              <c:numCache>
                <c:formatCode>0.00%</c:formatCode>
                <c:ptCount val="1"/>
                <c:pt idx="0">
                  <c:v>3.8518328304551583E-4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22AA-42CB-B221-521E4507EA8B}"/>
            </c:ext>
          </c:extLst>
        </c:ser>
        <c:ser>
          <c:idx val="54"/>
          <c:order val="54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'ITS2'!$GM$59</c:f>
              <c:numCache>
                <c:formatCode>0.00%</c:formatCode>
                <c:ptCount val="1"/>
                <c:pt idx="0">
                  <c:v>3.2098606920459653E-4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22AA-42CB-B221-521E4507EA8B}"/>
            </c:ext>
          </c:extLst>
        </c:ser>
        <c:ser>
          <c:idx val="55"/>
          <c:order val="55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'ITS2'!$GM$60</c:f>
              <c:numCache>
                <c:formatCode>0.00%</c:formatCode>
                <c:ptCount val="1"/>
                <c:pt idx="0">
                  <c:v>1.0592540283751685E-3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2AA-42CB-B221-521E4507EA8B}"/>
            </c:ext>
          </c:extLst>
        </c:ser>
        <c:ser>
          <c:idx val="56"/>
          <c:order val="56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'ITS2'!$GM$61</c:f>
              <c:numCache>
                <c:formatCode>0.00%</c:formatCode>
                <c:ptCount val="1"/>
                <c:pt idx="0">
                  <c:v>4.4938049688643514E-4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22AA-42CB-B221-521E4507EA8B}"/>
            </c:ext>
          </c:extLst>
        </c:ser>
        <c:ser>
          <c:idx val="57"/>
          <c:order val="57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val>
            <c:numRef>
              <c:f>'ITS2'!$GM$62</c:f>
              <c:numCache>
                <c:formatCode>0.00%</c:formatCode>
                <c:ptCount val="1"/>
                <c:pt idx="0">
                  <c:v>0.15002888874622841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22AA-42CB-B221-521E4507EA8B}"/>
            </c:ext>
          </c:extLst>
        </c:ser>
        <c:ser>
          <c:idx val="58"/>
          <c:order val="58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'ITS2'!$GM$63</c:f>
              <c:numCache>
                <c:formatCode>0.00%</c:formatCode>
                <c:ptCount val="1"/>
                <c:pt idx="0">
                  <c:v>6.0987353148873337E-4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22AA-42CB-B221-521E4507EA8B}"/>
            </c:ext>
          </c:extLst>
        </c:ser>
        <c:ser>
          <c:idx val="59"/>
          <c:order val="59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'ITS2'!$GM$64</c:f>
              <c:numCache>
                <c:formatCode>0.00%</c:formatCode>
                <c:ptCount val="1"/>
                <c:pt idx="0">
                  <c:v>5.777749245682737E-4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22AA-42CB-B221-521E4507EA8B}"/>
            </c:ext>
          </c:extLst>
        </c:ser>
        <c:ser>
          <c:idx val="60"/>
          <c:order val="60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val>
            <c:numRef>
              <c:f>'ITS2'!$GM$65</c:f>
              <c:numCache>
                <c:formatCode>0.00%</c:formatCode>
                <c:ptCount val="1"/>
                <c:pt idx="0">
                  <c:v>2.2148038775117161E-3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22AA-42CB-B221-521E4507E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02382792"/>
        <c:axId val="602377872"/>
        <c:axId val="0"/>
      </c:bar3DChart>
      <c:catAx>
        <c:axId val="602382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377872"/>
        <c:crosses val="autoZero"/>
        <c:auto val="1"/>
        <c:lblAlgn val="ctr"/>
        <c:lblOffset val="100"/>
        <c:noMultiLvlLbl val="0"/>
      </c:catAx>
      <c:valAx>
        <c:axId val="602377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382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84291933175333"/>
          <c:y val="2.4815582568627471E-2"/>
          <c:w val="0.84065962063944011"/>
          <c:h val="0.857338326039671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'reads vs variants'!$F$1</c:f>
              <c:strCache>
                <c:ptCount val="1"/>
                <c:pt idx="0">
                  <c:v>Total Number of variants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47625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2.1614212056365066E-2"/>
                  <c:y val="-1.39976677418515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'reads vs variants'!$C$2:$C$49</c:f>
              <c:numCache>
                <c:formatCode>General</c:formatCode>
                <c:ptCount val="48"/>
                <c:pt idx="0">
                  <c:v>23979</c:v>
                </c:pt>
                <c:pt idx="1">
                  <c:v>17394</c:v>
                </c:pt>
                <c:pt idx="2">
                  <c:v>19075</c:v>
                </c:pt>
                <c:pt idx="3">
                  <c:v>21684</c:v>
                </c:pt>
                <c:pt idx="4">
                  <c:v>23063</c:v>
                </c:pt>
                <c:pt idx="5">
                  <c:v>885</c:v>
                </c:pt>
                <c:pt idx="6">
                  <c:v>5590</c:v>
                </c:pt>
                <c:pt idx="7">
                  <c:v>20978</c:v>
                </c:pt>
                <c:pt idx="8">
                  <c:v>25445</c:v>
                </c:pt>
                <c:pt idx="9">
                  <c:v>4819</c:v>
                </c:pt>
                <c:pt idx="10">
                  <c:v>12852</c:v>
                </c:pt>
                <c:pt idx="11">
                  <c:v>13219</c:v>
                </c:pt>
                <c:pt idx="12">
                  <c:v>7245</c:v>
                </c:pt>
                <c:pt idx="13">
                  <c:v>115</c:v>
                </c:pt>
                <c:pt idx="14">
                  <c:v>1842</c:v>
                </c:pt>
                <c:pt idx="15">
                  <c:v>2528</c:v>
                </c:pt>
                <c:pt idx="16">
                  <c:v>2676</c:v>
                </c:pt>
                <c:pt idx="17">
                  <c:v>1609</c:v>
                </c:pt>
                <c:pt idx="18">
                  <c:v>12082</c:v>
                </c:pt>
                <c:pt idx="19">
                  <c:v>24</c:v>
                </c:pt>
                <c:pt idx="20">
                  <c:v>90</c:v>
                </c:pt>
                <c:pt idx="21">
                  <c:v>348</c:v>
                </c:pt>
                <c:pt idx="22">
                  <c:v>789</c:v>
                </c:pt>
                <c:pt idx="23">
                  <c:v>2171</c:v>
                </c:pt>
                <c:pt idx="24">
                  <c:v>28912</c:v>
                </c:pt>
                <c:pt idx="25">
                  <c:v>1065</c:v>
                </c:pt>
                <c:pt idx="26">
                  <c:v>311</c:v>
                </c:pt>
                <c:pt idx="27">
                  <c:v>6395</c:v>
                </c:pt>
                <c:pt idx="28">
                  <c:v>6888</c:v>
                </c:pt>
                <c:pt idx="29">
                  <c:v>3405</c:v>
                </c:pt>
                <c:pt idx="30">
                  <c:v>31154</c:v>
                </c:pt>
                <c:pt idx="31">
                  <c:v>29015</c:v>
                </c:pt>
                <c:pt idx="32">
                  <c:v>4942</c:v>
                </c:pt>
                <c:pt idx="33">
                  <c:v>22554</c:v>
                </c:pt>
                <c:pt idx="34">
                  <c:v>19591</c:v>
                </c:pt>
                <c:pt idx="35">
                  <c:v>19650</c:v>
                </c:pt>
                <c:pt idx="36">
                  <c:v>18624</c:v>
                </c:pt>
                <c:pt idx="37">
                  <c:v>1799</c:v>
                </c:pt>
                <c:pt idx="38">
                  <c:v>2288</c:v>
                </c:pt>
                <c:pt idx="39">
                  <c:v>3459</c:v>
                </c:pt>
                <c:pt idx="40">
                  <c:v>1267</c:v>
                </c:pt>
                <c:pt idx="41">
                  <c:v>1180</c:v>
                </c:pt>
                <c:pt idx="42">
                  <c:v>4632</c:v>
                </c:pt>
                <c:pt idx="43">
                  <c:v>16527</c:v>
                </c:pt>
                <c:pt idx="44">
                  <c:v>4666</c:v>
                </c:pt>
                <c:pt idx="45">
                  <c:v>9805</c:v>
                </c:pt>
                <c:pt idx="46">
                  <c:v>1290</c:v>
                </c:pt>
                <c:pt idx="47">
                  <c:v>3456</c:v>
                </c:pt>
              </c:numCache>
            </c:numRef>
          </c:xVal>
          <c:yVal>
            <c:numRef>
              <c:f>'reads vs variants'!$F$2:$F$49</c:f>
              <c:numCache>
                <c:formatCode>General</c:formatCode>
                <c:ptCount val="48"/>
                <c:pt idx="0">
                  <c:v>22</c:v>
                </c:pt>
                <c:pt idx="1">
                  <c:v>11</c:v>
                </c:pt>
                <c:pt idx="2">
                  <c:v>16</c:v>
                </c:pt>
                <c:pt idx="3">
                  <c:v>17</c:v>
                </c:pt>
                <c:pt idx="4">
                  <c:v>27</c:v>
                </c:pt>
                <c:pt idx="5">
                  <c:v>2</c:v>
                </c:pt>
                <c:pt idx="6">
                  <c:v>3</c:v>
                </c:pt>
                <c:pt idx="7">
                  <c:v>7</c:v>
                </c:pt>
                <c:pt idx="8">
                  <c:v>14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6</c:v>
                </c:pt>
                <c:pt idx="24">
                  <c:v>56</c:v>
                </c:pt>
                <c:pt idx="25">
                  <c:v>9</c:v>
                </c:pt>
                <c:pt idx="26">
                  <c:v>6</c:v>
                </c:pt>
                <c:pt idx="27">
                  <c:v>18</c:v>
                </c:pt>
                <c:pt idx="28">
                  <c:v>20</c:v>
                </c:pt>
                <c:pt idx="29">
                  <c:v>14</c:v>
                </c:pt>
                <c:pt idx="30">
                  <c:v>61</c:v>
                </c:pt>
                <c:pt idx="31">
                  <c:v>72</c:v>
                </c:pt>
                <c:pt idx="32">
                  <c:v>23</c:v>
                </c:pt>
                <c:pt idx="33">
                  <c:v>56</c:v>
                </c:pt>
                <c:pt idx="34">
                  <c:v>38</c:v>
                </c:pt>
                <c:pt idx="35">
                  <c:v>40</c:v>
                </c:pt>
                <c:pt idx="36">
                  <c:v>52</c:v>
                </c:pt>
                <c:pt idx="37">
                  <c:v>13</c:v>
                </c:pt>
                <c:pt idx="38">
                  <c:v>14</c:v>
                </c:pt>
                <c:pt idx="39">
                  <c:v>16</c:v>
                </c:pt>
                <c:pt idx="40">
                  <c:v>13</c:v>
                </c:pt>
                <c:pt idx="41">
                  <c:v>11</c:v>
                </c:pt>
                <c:pt idx="42">
                  <c:v>16</c:v>
                </c:pt>
                <c:pt idx="43">
                  <c:v>43</c:v>
                </c:pt>
                <c:pt idx="44">
                  <c:v>17</c:v>
                </c:pt>
                <c:pt idx="45">
                  <c:v>28</c:v>
                </c:pt>
                <c:pt idx="46">
                  <c:v>12</c:v>
                </c:pt>
                <c:pt idx="4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DF-4007-8B80-E96183536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070000"/>
        <c:axId val="563050672"/>
      </c:scatterChart>
      <c:valAx>
        <c:axId val="84070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reads</a:t>
                </a:r>
                <a:endParaRPr lang="en-AU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1497562801585969"/>
              <c:y val="0.931798913084666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3050672"/>
        <c:crosses val="autoZero"/>
        <c:crossBetween val="midCat"/>
      </c:valAx>
      <c:valAx>
        <c:axId val="563050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Total</a:t>
                </a:r>
                <a:r>
                  <a:rPr lang="en-AU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number of variants</a:t>
                </a:r>
                <a:endParaRPr lang="en-AU" sz="24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0.187496684325004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407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7675804342129"/>
          <c:y val="1.8538453757001635E-2"/>
          <c:w val="0.84292578192777212"/>
          <c:h val="0.8648609953713999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'reads vs variants'!$E$1</c:f>
              <c:strCache>
                <c:ptCount val="1"/>
                <c:pt idx="0">
                  <c:v>Number of major+minor variants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47625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8847957635122147E-4"/>
                  <c:y val="7.0343307086614168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'reads vs variants'!$C$2:$C$49</c:f>
              <c:numCache>
                <c:formatCode>General</c:formatCode>
                <c:ptCount val="48"/>
                <c:pt idx="0">
                  <c:v>23979</c:v>
                </c:pt>
                <c:pt idx="1">
                  <c:v>17394</c:v>
                </c:pt>
                <c:pt idx="2">
                  <c:v>19075</c:v>
                </c:pt>
                <c:pt idx="3">
                  <c:v>21684</c:v>
                </c:pt>
                <c:pt idx="4">
                  <c:v>23063</c:v>
                </c:pt>
                <c:pt idx="5">
                  <c:v>885</c:v>
                </c:pt>
                <c:pt idx="6">
                  <c:v>5590</c:v>
                </c:pt>
                <c:pt idx="7">
                  <c:v>20978</c:v>
                </c:pt>
                <c:pt idx="8">
                  <c:v>25445</c:v>
                </c:pt>
                <c:pt idx="9">
                  <c:v>4819</c:v>
                </c:pt>
                <c:pt idx="10">
                  <c:v>12852</c:v>
                </c:pt>
                <c:pt idx="11">
                  <c:v>13219</c:v>
                </c:pt>
                <c:pt idx="12">
                  <c:v>7245</c:v>
                </c:pt>
                <c:pt idx="13">
                  <c:v>115</c:v>
                </c:pt>
                <c:pt idx="14">
                  <c:v>1842</c:v>
                </c:pt>
                <c:pt idx="15">
                  <c:v>2528</c:v>
                </c:pt>
                <c:pt idx="16">
                  <c:v>2676</c:v>
                </c:pt>
                <c:pt idx="17">
                  <c:v>1609</c:v>
                </c:pt>
                <c:pt idx="18">
                  <c:v>12082</c:v>
                </c:pt>
                <c:pt idx="19">
                  <c:v>24</c:v>
                </c:pt>
                <c:pt idx="20">
                  <c:v>90</c:v>
                </c:pt>
                <c:pt idx="21">
                  <c:v>348</c:v>
                </c:pt>
                <c:pt idx="22">
                  <c:v>789</c:v>
                </c:pt>
                <c:pt idx="23">
                  <c:v>2171</c:v>
                </c:pt>
                <c:pt idx="24">
                  <c:v>28912</c:v>
                </c:pt>
                <c:pt idx="25">
                  <c:v>1065</c:v>
                </c:pt>
                <c:pt idx="26">
                  <c:v>311</c:v>
                </c:pt>
                <c:pt idx="27">
                  <c:v>6395</c:v>
                </c:pt>
                <c:pt idx="28">
                  <c:v>6888</c:v>
                </c:pt>
                <c:pt idx="29">
                  <c:v>3405</c:v>
                </c:pt>
                <c:pt idx="30">
                  <c:v>31154</c:v>
                </c:pt>
                <c:pt idx="31">
                  <c:v>29015</c:v>
                </c:pt>
                <c:pt idx="32">
                  <c:v>4942</c:v>
                </c:pt>
                <c:pt idx="33">
                  <c:v>22554</c:v>
                </c:pt>
                <c:pt idx="34">
                  <c:v>19591</c:v>
                </c:pt>
                <c:pt idx="35">
                  <c:v>19650</c:v>
                </c:pt>
                <c:pt idx="36">
                  <c:v>18624</c:v>
                </c:pt>
                <c:pt idx="37">
                  <c:v>1799</c:v>
                </c:pt>
                <c:pt idx="38">
                  <c:v>2288</c:v>
                </c:pt>
                <c:pt idx="39">
                  <c:v>3459</c:v>
                </c:pt>
                <c:pt idx="40">
                  <c:v>1267</c:v>
                </c:pt>
                <c:pt idx="41">
                  <c:v>1180</c:v>
                </c:pt>
                <c:pt idx="42">
                  <c:v>4632</c:v>
                </c:pt>
                <c:pt idx="43">
                  <c:v>16527</c:v>
                </c:pt>
                <c:pt idx="44">
                  <c:v>4666</c:v>
                </c:pt>
                <c:pt idx="45">
                  <c:v>9805</c:v>
                </c:pt>
                <c:pt idx="46">
                  <c:v>1290</c:v>
                </c:pt>
                <c:pt idx="47">
                  <c:v>3456</c:v>
                </c:pt>
              </c:numCache>
            </c:numRef>
          </c:xVal>
          <c:yVal>
            <c:numRef>
              <c:f>'reads vs variants'!$E$2:$E$49</c:f>
              <c:numCache>
                <c:formatCode>General</c:formatCode>
                <c:ptCount val="48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12</c:v>
                </c:pt>
                <c:pt idx="25">
                  <c:v>9</c:v>
                </c:pt>
                <c:pt idx="26">
                  <c:v>6</c:v>
                </c:pt>
                <c:pt idx="27">
                  <c:v>8</c:v>
                </c:pt>
                <c:pt idx="28">
                  <c:v>10</c:v>
                </c:pt>
                <c:pt idx="29">
                  <c:v>9</c:v>
                </c:pt>
                <c:pt idx="30">
                  <c:v>11</c:v>
                </c:pt>
                <c:pt idx="31">
                  <c:v>15</c:v>
                </c:pt>
                <c:pt idx="32">
                  <c:v>16</c:v>
                </c:pt>
                <c:pt idx="33">
                  <c:v>13</c:v>
                </c:pt>
                <c:pt idx="34">
                  <c:v>15</c:v>
                </c:pt>
                <c:pt idx="35">
                  <c:v>15</c:v>
                </c:pt>
                <c:pt idx="36">
                  <c:v>13</c:v>
                </c:pt>
                <c:pt idx="37">
                  <c:v>12</c:v>
                </c:pt>
                <c:pt idx="38">
                  <c:v>8</c:v>
                </c:pt>
                <c:pt idx="39">
                  <c:v>12</c:v>
                </c:pt>
                <c:pt idx="40">
                  <c:v>13</c:v>
                </c:pt>
                <c:pt idx="41">
                  <c:v>11</c:v>
                </c:pt>
                <c:pt idx="42">
                  <c:v>14</c:v>
                </c:pt>
                <c:pt idx="43">
                  <c:v>14</c:v>
                </c:pt>
                <c:pt idx="44">
                  <c:v>15</c:v>
                </c:pt>
                <c:pt idx="45">
                  <c:v>16</c:v>
                </c:pt>
                <c:pt idx="46">
                  <c:v>12</c:v>
                </c:pt>
                <c:pt idx="47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BB-4005-9961-BCDFE5FEE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2982256"/>
        <c:axId val="582980288"/>
      </c:scatterChart>
      <c:valAx>
        <c:axId val="582982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</a:t>
                </a:r>
                <a:r>
                  <a:rPr lang="en-AU" sz="24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</a:t>
                </a:r>
                <a:r>
                  <a:rPr lang="en-AU"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reads</a:t>
                </a:r>
              </a:p>
            </c:rich>
          </c:tx>
          <c:layout>
            <c:manualLayout>
              <c:xMode val="edge"/>
              <c:yMode val="edge"/>
              <c:x val="0.41627533816652068"/>
              <c:y val="0.93196086630308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2980288"/>
        <c:crosses val="autoZero"/>
        <c:crossBetween val="midCat"/>
      </c:valAx>
      <c:valAx>
        <c:axId val="58298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major + minor variants </a:t>
                </a:r>
              </a:p>
              <a:p>
                <a:pPr>
                  <a:defRPr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AU" sz="24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(variants &gt;1% realtive abundance)</a:t>
                </a:r>
              </a:p>
            </c:rich>
          </c:tx>
          <c:layout>
            <c:manualLayout>
              <c:xMode val="edge"/>
              <c:yMode val="edge"/>
              <c:x val="5.7836564189878527E-4"/>
              <c:y val="9.997489148475349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2982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6370551341561"/>
          <c:y val="2.4815582568627471E-2"/>
          <c:w val="0.85486548483703739"/>
          <c:h val="0.85943070231021401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'reads vs variants'!$C$2:$C$49</c:f>
              <c:strCache>
                <c:ptCount val="48"/>
                <c:pt idx="0">
                  <c:v>23979</c:v>
                </c:pt>
                <c:pt idx="1">
                  <c:v>17394</c:v>
                </c:pt>
                <c:pt idx="2">
                  <c:v>19075</c:v>
                </c:pt>
                <c:pt idx="3">
                  <c:v>21684</c:v>
                </c:pt>
                <c:pt idx="4">
                  <c:v>23063</c:v>
                </c:pt>
                <c:pt idx="5">
                  <c:v>885</c:v>
                </c:pt>
                <c:pt idx="6">
                  <c:v>5590</c:v>
                </c:pt>
                <c:pt idx="7">
                  <c:v>20978</c:v>
                </c:pt>
                <c:pt idx="8">
                  <c:v>25445</c:v>
                </c:pt>
                <c:pt idx="9">
                  <c:v>4819</c:v>
                </c:pt>
                <c:pt idx="10">
                  <c:v>12852</c:v>
                </c:pt>
                <c:pt idx="11">
                  <c:v>13219</c:v>
                </c:pt>
                <c:pt idx="12">
                  <c:v>7245</c:v>
                </c:pt>
                <c:pt idx="13">
                  <c:v>115</c:v>
                </c:pt>
                <c:pt idx="14">
                  <c:v>1842</c:v>
                </c:pt>
                <c:pt idx="15">
                  <c:v>2528</c:v>
                </c:pt>
                <c:pt idx="16">
                  <c:v>2676</c:v>
                </c:pt>
                <c:pt idx="17">
                  <c:v>1609</c:v>
                </c:pt>
                <c:pt idx="18">
                  <c:v>12082</c:v>
                </c:pt>
                <c:pt idx="19">
                  <c:v>24</c:v>
                </c:pt>
                <c:pt idx="20">
                  <c:v>90</c:v>
                </c:pt>
                <c:pt idx="21">
                  <c:v>348</c:v>
                </c:pt>
                <c:pt idx="22">
                  <c:v>789</c:v>
                </c:pt>
                <c:pt idx="23">
                  <c:v>2171</c:v>
                </c:pt>
                <c:pt idx="24">
                  <c:v>28912</c:v>
                </c:pt>
                <c:pt idx="25">
                  <c:v>1065</c:v>
                </c:pt>
                <c:pt idx="26">
                  <c:v>311</c:v>
                </c:pt>
                <c:pt idx="27">
                  <c:v>6395</c:v>
                </c:pt>
                <c:pt idx="28">
                  <c:v>6888</c:v>
                </c:pt>
                <c:pt idx="29">
                  <c:v>3405</c:v>
                </c:pt>
                <c:pt idx="30">
                  <c:v>31154</c:v>
                </c:pt>
                <c:pt idx="31">
                  <c:v>29015</c:v>
                </c:pt>
                <c:pt idx="32">
                  <c:v>4942</c:v>
                </c:pt>
                <c:pt idx="33">
                  <c:v>22554</c:v>
                </c:pt>
                <c:pt idx="34">
                  <c:v>19591</c:v>
                </c:pt>
                <c:pt idx="35">
                  <c:v>19650</c:v>
                </c:pt>
                <c:pt idx="36">
                  <c:v>18624</c:v>
                </c:pt>
                <c:pt idx="37">
                  <c:v>1799</c:v>
                </c:pt>
                <c:pt idx="38">
                  <c:v>2288</c:v>
                </c:pt>
                <c:pt idx="39">
                  <c:v>3459</c:v>
                </c:pt>
                <c:pt idx="40">
                  <c:v>1267</c:v>
                </c:pt>
                <c:pt idx="41">
                  <c:v>1180</c:v>
                </c:pt>
                <c:pt idx="42">
                  <c:v>4632</c:v>
                </c:pt>
                <c:pt idx="43">
                  <c:v>16527</c:v>
                </c:pt>
                <c:pt idx="44">
                  <c:v>4666</c:v>
                </c:pt>
                <c:pt idx="45">
                  <c:v>9805</c:v>
                </c:pt>
                <c:pt idx="46">
                  <c:v>1290</c:v>
                </c:pt>
                <c:pt idx="47">
                  <c:v>3456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47625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3.0008146570323996E-2"/>
                  <c:y val="-4.148918538025396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</c:trendlineLbl>
          </c:trendline>
          <c:xVal>
            <c:numRef>
              <c:f>'reads vs variants'!$C$2:$C$49</c:f>
              <c:numCache>
                <c:formatCode>General</c:formatCode>
                <c:ptCount val="48"/>
                <c:pt idx="0">
                  <c:v>23979</c:v>
                </c:pt>
                <c:pt idx="1">
                  <c:v>17394</c:v>
                </c:pt>
                <c:pt idx="2">
                  <c:v>19075</c:v>
                </c:pt>
                <c:pt idx="3">
                  <c:v>21684</c:v>
                </c:pt>
                <c:pt idx="4">
                  <c:v>23063</c:v>
                </c:pt>
                <c:pt idx="5">
                  <c:v>885</c:v>
                </c:pt>
                <c:pt idx="6">
                  <c:v>5590</c:v>
                </c:pt>
                <c:pt idx="7">
                  <c:v>20978</c:v>
                </c:pt>
                <c:pt idx="8">
                  <c:v>25445</c:v>
                </c:pt>
                <c:pt idx="9">
                  <c:v>4819</c:v>
                </c:pt>
                <c:pt idx="10">
                  <c:v>12852</c:v>
                </c:pt>
                <c:pt idx="11">
                  <c:v>13219</c:v>
                </c:pt>
                <c:pt idx="12">
                  <c:v>7245</c:v>
                </c:pt>
                <c:pt idx="13">
                  <c:v>115</c:v>
                </c:pt>
                <c:pt idx="14">
                  <c:v>1842</c:v>
                </c:pt>
                <c:pt idx="15">
                  <c:v>2528</c:v>
                </c:pt>
                <c:pt idx="16">
                  <c:v>2676</c:v>
                </c:pt>
                <c:pt idx="17">
                  <c:v>1609</c:v>
                </c:pt>
                <c:pt idx="18">
                  <c:v>12082</c:v>
                </c:pt>
                <c:pt idx="19">
                  <c:v>24</c:v>
                </c:pt>
                <c:pt idx="20">
                  <c:v>90</c:v>
                </c:pt>
                <c:pt idx="21">
                  <c:v>348</c:v>
                </c:pt>
                <c:pt idx="22">
                  <c:v>789</c:v>
                </c:pt>
                <c:pt idx="23">
                  <c:v>2171</c:v>
                </c:pt>
                <c:pt idx="24">
                  <c:v>28912</c:v>
                </c:pt>
                <c:pt idx="25">
                  <c:v>1065</c:v>
                </c:pt>
                <c:pt idx="26">
                  <c:v>311</c:v>
                </c:pt>
                <c:pt idx="27">
                  <c:v>6395</c:v>
                </c:pt>
                <c:pt idx="28">
                  <c:v>6888</c:v>
                </c:pt>
                <c:pt idx="29">
                  <c:v>3405</c:v>
                </c:pt>
                <c:pt idx="30">
                  <c:v>31154</c:v>
                </c:pt>
                <c:pt idx="31">
                  <c:v>29015</c:v>
                </c:pt>
                <c:pt idx="32">
                  <c:v>4942</c:v>
                </c:pt>
                <c:pt idx="33">
                  <c:v>22554</c:v>
                </c:pt>
                <c:pt idx="34">
                  <c:v>19591</c:v>
                </c:pt>
                <c:pt idx="35">
                  <c:v>19650</c:v>
                </c:pt>
                <c:pt idx="36">
                  <c:v>18624</c:v>
                </c:pt>
                <c:pt idx="37">
                  <c:v>1799</c:v>
                </c:pt>
                <c:pt idx="38">
                  <c:v>2288</c:v>
                </c:pt>
                <c:pt idx="39">
                  <c:v>3459</c:v>
                </c:pt>
                <c:pt idx="40">
                  <c:v>1267</c:v>
                </c:pt>
                <c:pt idx="41">
                  <c:v>1180</c:v>
                </c:pt>
                <c:pt idx="42">
                  <c:v>4632</c:v>
                </c:pt>
                <c:pt idx="43">
                  <c:v>16527</c:v>
                </c:pt>
                <c:pt idx="44">
                  <c:v>4666</c:v>
                </c:pt>
                <c:pt idx="45">
                  <c:v>9805</c:v>
                </c:pt>
                <c:pt idx="46">
                  <c:v>1290</c:v>
                </c:pt>
                <c:pt idx="47">
                  <c:v>3456</c:v>
                </c:pt>
              </c:numCache>
            </c:numRef>
          </c:xVal>
          <c:yVal>
            <c:numRef>
              <c:f>'reads vs variants'!$D$2:$D$49</c:f>
              <c:numCache>
                <c:formatCode>General</c:formatCode>
                <c:ptCount val="4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82-46D2-A03C-BA9CB4FF3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157976"/>
        <c:axId val="581155680"/>
      </c:scatterChart>
      <c:valAx>
        <c:axId val="581157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 sz="2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</a:t>
                </a:r>
                <a:r>
                  <a:rPr lang="en-AU" sz="24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of</a:t>
                </a:r>
                <a:r>
                  <a:rPr lang="en-AU" sz="2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reads</a:t>
                </a:r>
              </a:p>
            </c:rich>
          </c:tx>
          <c:layout>
            <c:manualLayout>
              <c:xMode val="edge"/>
              <c:yMode val="edge"/>
              <c:x val="0.42766935631774167"/>
              <c:y val="0.933891289355208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1155680"/>
        <c:crosses val="autoZero"/>
        <c:crossBetween val="midCat"/>
      </c:valAx>
      <c:valAx>
        <c:axId val="581155680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AU" sz="2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Number of major variants</a:t>
                </a:r>
              </a:p>
              <a:p>
                <a:pPr>
                  <a:defRPr sz="2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AU" sz="24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(variants &gt; 20% relative</a:t>
                </a:r>
                <a:r>
                  <a:rPr lang="en-AU" sz="24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abundance)</a:t>
                </a:r>
                <a:endParaRPr lang="en-AU" sz="24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2.7305738483697291E-3"/>
              <c:y val="7.05537745644150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81157976"/>
        <c:crosses val="autoZero"/>
        <c:crossBetween val="midCat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65</xdr:col>
      <xdr:colOff>119467</xdr:colOff>
      <xdr:row>19</xdr:row>
      <xdr:rowOff>64576</xdr:rowOff>
    </xdr:from>
    <xdr:to>
      <xdr:col>72</xdr:col>
      <xdr:colOff>41976</xdr:colOff>
      <xdr:row>36</xdr:row>
      <xdr:rowOff>47786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75</xdr:col>
      <xdr:colOff>131071</xdr:colOff>
      <xdr:row>13</xdr:row>
      <xdr:rowOff>77677</xdr:rowOff>
    </xdr:from>
    <xdr:to>
      <xdr:col>82</xdr:col>
      <xdr:colOff>452483</xdr:colOff>
      <xdr:row>27</xdr:row>
      <xdr:rowOff>115225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192</xdr:col>
      <xdr:colOff>513052</xdr:colOff>
      <xdr:row>78</xdr:row>
      <xdr:rowOff>124258</xdr:rowOff>
    </xdr:from>
    <xdr:to>
      <xdr:col>210</xdr:col>
      <xdr:colOff>173183</xdr:colOff>
      <xdr:row>93</xdr:row>
      <xdr:rowOff>27276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194</xdr:col>
      <xdr:colOff>257650</xdr:colOff>
      <xdr:row>98</xdr:row>
      <xdr:rowOff>13670</xdr:rowOff>
    </xdr:from>
    <xdr:to>
      <xdr:col>204</xdr:col>
      <xdr:colOff>346364</xdr:colOff>
      <xdr:row>108</xdr:row>
      <xdr:rowOff>5751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1941" cy="606965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zoomScale="73" workbookViewId="0">
      <selection activeCell="E7" sqref="E7"/>
    </sheetView>
  </sheetViews>
  <sheetFormatPr defaultRowHeight="15" x14ac:dyDescent="0.25"/>
  <cols>
    <col min="2" max="2" width="19.42578125" bestFit="1" customWidth="1"/>
    <col min="4" max="4" width="21.5703125" customWidth="1"/>
    <col min="5" max="17" width="19.42578125" style="47" customWidth="1"/>
    <col min="18" max="18" width="44.140625" customWidth="1"/>
    <col min="19" max="19" width="25.7109375" bestFit="1" customWidth="1"/>
  </cols>
  <sheetData>
    <row r="1" spans="1:20" x14ac:dyDescent="0.25">
      <c r="A1" s="196" t="s">
        <v>591</v>
      </c>
    </row>
    <row r="2" spans="1:20" s="220" customFormat="1" x14ac:dyDescent="0.25">
      <c r="A2" s="219"/>
    </row>
    <row r="3" spans="1:20" x14ac:dyDescent="0.25">
      <c r="A3" s="19" t="s">
        <v>79</v>
      </c>
      <c r="B3" s="19" t="s">
        <v>80</v>
      </c>
      <c r="D3" s="19" t="s">
        <v>146</v>
      </c>
      <c r="E3" s="217" t="s">
        <v>199</v>
      </c>
      <c r="F3" s="217" t="s">
        <v>200</v>
      </c>
      <c r="G3" s="217" t="s">
        <v>201</v>
      </c>
      <c r="H3" s="217" t="s">
        <v>202</v>
      </c>
      <c r="I3" s="217" t="s">
        <v>203</v>
      </c>
      <c r="J3" s="217" t="s">
        <v>204</v>
      </c>
      <c r="K3" s="217" t="s">
        <v>205</v>
      </c>
      <c r="L3" s="217" t="s">
        <v>206</v>
      </c>
      <c r="M3" s="217" t="s">
        <v>207</v>
      </c>
      <c r="N3" s="217" t="s">
        <v>208</v>
      </c>
      <c r="O3" s="217" t="s">
        <v>209</v>
      </c>
      <c r="P3" s="217" t="s">
        <v>210</v>
      </c>
      <c r="Q3" s="217" t="s">
        <v>88</v>
      </c>
      <c r="R3" s="19"/>
      <c r="S3" s="19"/>
      <c r="T3" s="19"/>
    </row>
    <row r="4" spans="1:20" x14ac:dyDescent="0.25">
      <c r="A4" s="1" t="s">
        <v>0</v>
      </c>
      <c r="B4" s="1" t="s">
        <v>58</v>
      </c>
      <c r="D4" t="s">
        <v>147</v>
      </c>
      <c r="E4" s="29" t="s">
        <v>211</v>
      </c>
      <c r="F4" s="29" t="s">
        <v>212</v>
      </c>
      <c r="G4" s="29" t="s">
        <v>213</v>
      </c>
      <c r="H4" s="29" t="s">
        <v>214</v>
      </c>
      <c r="I4" s="29" t="s">
        <v>215</v>
      </c>
      <c r="J4" s="29" t="s">
        <v>216</v>
      </c>
      <c r="K4" s="29" t="s">
        <v>217</v>
      </c>
      <c r="L4" s="29" t="s">
        <v>218</v>
      </c>
      <c r="M4" s="29" t="s">
        <v>219</v>
      </c>
      <c r="N4" s="29" t="s">
        <v>220</v>
      </c>
      <c r="O4" s="29" t="s">
        <v>221</v>
      </c>
      <c r="P4" s="29"/>
      <c r="Q4" s="29" t="s">
        <v>222</v>
      </c>
    </row>
    <row r="5" spans="1:20" x14ac:dyDescent="0.25">
      <c r="A5" s="1" t="s">
        <v>1</v>
      </c>
      <c r="B5" s="1" t="s">
        <v>58</v>
      </c>
      <c r="D5" t="s">
        <v>147</v>
      </c>
      <c r="E5" s="29" t="s">
        <v>223</v>
      </c>
      <c r="F5" s="29" t="s">
        <v>224</v>
      </c>
      <c r="G5" s="29" t="s">
        <v>225</v>
      </c>
      <c r="H5" s="29" t="s">
        <v>214</v>
      </c>
      <c r="I5" s="29" t="s">
        <v>226</v>
      </c>
      <c r="J5" s="29" t="s">
        <v>216</v>
      </c>
      <c r="K5" s="29" t="s">
        <v>217</v>
      </c>
      <c r="L5" s="29" t="s">
        <v>218</v>
      </c>
      <c r="M5" s="29" t="s">
        <v>219</v>
      </c>
      <c r="N5" s="29" t="s">
        <v>220</v>
      </c>
      <c r="O5" s="29" t="s">
        <v>221</v>
      </c>
      <c r="P5" s="29"/>
      <c r="Q5" s="29" t="s">
        <v>222</v>
      </c>
    </row>
    <row r="6" spans="1:20" x14ac:dyDescent="0.25">
      <c r="A6" s="1" t="s">
        <v>2</v>
      </c>
      <c r="B6" s="1" t="s">
        <v>58</v>
      </c>
      <c r="D6" t="s">
        <v>147</v>
      </c>
      <c r="E6" s="29" t="s">
        <v>227</v>
      </c>
      <c r="F6" s="29" t="s">
        <v>228</v>
      </c>
      <c r="G6" s="29" t="s">
        <v>229</v>
      </c>
      <c r="H6" s="29" t="s">
        <v>214</v>
      </c>
      <c r="I6" s="29" t="s">
        <v>230</v>
      </c>
      <c r="J6" s="29" t="s">
        <v>216</v>
      </c>
      <c r="K6" s="29" t="s">
        <v>217</v>
      </c>
      <c r="L6" s="29" t="s">
        <v>218</v>
      </c>
      <c r="M6" s="29" t="s">
        <v>219</v>
      </c>
      <c r="N6" s="29" t="s">
        <v>220</v>
      </c>
      <c r="O6" s="29" t="s">
        <v>221</v>
      </c>
      <c r="P6" s="29"/>
      <c r="Q6" s="29" t="s">
        <v>222</v>
      </c>
    </row>
    <row r="7" spans="1:20" x14ac:dyDescent="0.25">
      <c r="A7" s="1" t="s">
        <v>3</v>
      </c>
      <c r="B7" s="1" t="s">
        <v>58</v>
      </c>
      <c r="C7" t="s">
        <v>77</v>
      </c>
      <c r="D7" t="s">
        <v>147</v>
      </c>
      <c r="E7" s="29" t="s">
        <v>231</v>
      </c>
      <c r="F7" s="29" t="s">
        <v>232</v>
      </c>
      <c r="G7" s="29" t="s">
        <v>233</v>
      </c>
      <c r="H7" s="29" t="s">
        <v>214</v>
      </c>
      <c r="I7" s="29" t="s">
        <v>234</v>
      </c>
      <c r="J7" s="29" t="s">
        <v>235</v>
      </c>
      <c r="K7" s="29" t="s">
        <v>217</v>
      </c>
      <c r="L7" s="29" t="s">
        <v>218</v>
      </c>
      <c r="M7" s="29" t="s">
        <v>219</v>
      </c>
      <c r="N7" s="29" t="s">
        <v>236</v>
      </c>
      <c r="O7" s="29" t="s">
        <v>221</v>
      </c>
      <c r="P7" s="29"/>
      <c r="Q7" s="29" t="s">
        <v>222</v>
      </c>
    </row>
    <row r="8" spans="1:20" x14ac:dyDescent="0.25">
      <c r="A8" s="1" t="s">
        <v>4</v>
      </c>
      <c r="B8" s="1" t="s">
        <v>58</v>
      </c>
      <c r="D8" t="s">
        <v>147</v>
      </c>
      <c r="E8" s="29" t="s">
        <v>237</v>
      </c>
      <c r="F8" s="29" t="s">
        <v>238</v>
      </c>
      <c r="G8" s="29" t="s">
        <v>239</v>
      </c>
      <c r="H8" s="29" t="s">
        <v>214</v>
      </c>
      <c r="I8" s="29" t="s">
        <v>240</v>
      </c>
      <c r="J8" s="29" t="s">
        <v>216</v>
      </c>
      <c r="K8" s="29" t="s">
        <v>217</v>
      </c>
      <c r="L8" s="29" t="s">
        <v>218</v>
      </c>
      <c r="M8" s="29" t="s">
        <v>219</v>
      </c>
      <c r="N8" s="29" t="s">
        <v>220</v>
      </c>
      <c r="O8" s="29" t="s">
        <v>221</v>
      </c>
      <c r="P8" s="29"/>
      <c r="Q8" s="29" t="s">
        <v>222</v>
      </c>
    </row>
    <row r="9" spans="1:20" x14ac:dyDescent="0.25">
      <c r="A9" s="1" t="s">
        <v>5</v>
      </c>
      <c r="B9" s="1" t="s">
        <v>58</v>
      </c>
      <c r="C9" t="s">
        <v>77</v>
      </c>
      <c r="D9" t="s">
        <v>147</v>
      </c>
      <c r="E9" s="29" t="s">
        <v>241</v>
      </c>
      <c r="F9" s="29" t="s">
        <v>242</v>
      </c>
      <c r="G9" s="29" t="s">
        <v>243</v>
      </c>
      <c r="H9" s="29" t="s">
        <v>214</v>
      </c>
      <c r="I9" s="29" t="s">
        <v>244</v>
      </c>
      <c r="J9" s="29" t="s">
        <v>235</v>
      </c>
      <c r="K9" s="29" t="s">
        <v>217</v>
      </c>
      <c r="L9" s="29" t="s">
        <v>218</v>
      </c>
      <c r="M9" s="29" t="s">
        <v>219</v>
      </c>
      <c r="N9" s="29" t="s">
        <v>236</v>
      </c>
      <c r="O9" s="29" t="s">
        <v>221</v>
      </c>
      <c r="P9" s="29"/>
      <c r="Q9" s="29" t="s">
        <v>222</v>
      </c>
    </row>
    <row r="10" spans="1:20" x14ac:dyDescent="0.25">
      <c r="A10" s="1" t="s">
        <v>6</v>
      </c>
      <c r="B10" s="1" t="s">
        <v>58</v>
      </c>
      <c r="C10" t="s">
        <v>77</v>
      </c>
      <c r="D10" t="s">
        <v>147</v>
      </c>
      <c r="E10" s="29" t="s">
        <v>245</v>
      </c>
      <c r="F10" s="29" t="s">
        <v>246</v>
      </c>
      <c r="G10" s="29" t="s">
        <v>247</v>
      </c>
      <c r="H10" s="29" t="s">
        <v>214</v>
      </c>
      <c r="I10" s="29" t="s">
        <v>248</v>
      </c>
      <c r="J10" s="29" t="s">
        <v>235</v>
      </c>
      <c r="K10" s="29" t="s">
        <v>217</v>
      </c>
      <c r="L10" s="29" t="s">
        <v>218</v>
      </c>
      <c r="M10" s="29" t="s">
        <v>219</v>
      </c>
      <c r="N10" s="29" t="s">
        <v>236</v>
      </c>
      <c r="O10" s="29" t="s">
        <v>221</v>
      </c>
      <c r="P10" s="29"/>
      <c r="Q10" s="29" t="s">
        <v>222</v>
      </c>
    </row>
    <row r="11" spans="1:20" x14ac:dyDescent="0.25">
      <c r="A11" s="1" t="s">
        <v>7</v>
      </c>
      <c r="B11" s="1" t="s">
        <v>58</v>
      </c>
      <c r="D11" t="s">
        <v>147</v>
      </c>
      <c r="E11" s="29" t="s">
        <v>249</v>
      </c>
      <c r="F11" s="29" t="s">
        <v>250</v>
      </c>
      <c r="G11" s="29" t="s">
        <v>251</v>
      </c>
      <c r="H11" s="29" t="s">
        <v>214</v>
      </c>
      <c r="I11" s="29" t="s">
        <v>252</v>
      </c>
      <c r="J11" s="29" t="s">
        <v>216</v>
      </c>
      <c r="K11" s="29" t="s">
        <v>217</v>
      </c>
      <c r="L11" s="29" t="s">
        <v>218</v>
      </c>
      <c r="M11" s="29" t="s">
        <v>219</v>
      </c>
      <c r="N11" s="29" t="s">
        <v>220</v>
      </c>
      <c r="O11" s="29" t="s">
        <v>221</v>
      </c>
      <c r="P11" s="29"/>
      <c r="Q11" s="29" t="s">
        <v>222</v>
      </c>
    </row>
    <row r="12" spans="1:20" x14ac:dyDescent="0.25">
      <c r="A12" s="1" t="s">
        <v>8</v>
      </c>
      <c r="B12" s="1" t="s">
        <v>58</v>
      </c>
      <c r="C12" t="s">
        <v>77</v>
      </c>
      <c r="D12" t="s">
        <v>147</v>
      </c>
      <c r="E12" s="29" t="s">
        <v>253</v>
      </c>
      <c r="F12" s="29" t="s">
        <v>254</v>
      </c>
      <c r="G12" s="29"/>
      <c r="H12" s="29" t="s">
        <v>255</v>
      </c>
      <c r="I12" s="29" t="s">
        <v>256</v>
      </c>
      <c r="J12" s="29" t="s">
        <v>257</v>
      </c>
      <c r="K12" s="29" t="s">
        <v>258</v>
      </c>
      <c r="L12" s="29" t="s">
        <v>259</v>
      </c>
      <c r="M12" s="29" t="s">
        <v>260</v>
      </c>
      <c r="N12" s="218">
        <v>41302</v>
      </c>
      <c r="O12" s="29" t="s">
        <v>261</v>
      </c>
      <c r="P12" s="29"/>
      <c r="Q12" s="29" t="s">
        <v>262</v>
      </c>
    </row>
    <row r="13" spans="1:20" x14ac:dyDescent="0.25">
      <c r="A13" s="2" t="s">
        <v>9</v>
      </c>
      <c r="B13" s="2" t="s">
        <v>59</v>
      </c>
      <c r="D13" t="s">
        <v>173</v>
      </c>
      <c r="E13" s="29" t="s">
        <v>263</v>
      </c>
      <c r="F13" s="29" t="s">
        <v>264</v>
      </c>
      <c r="G13" s="29" t="s">
        <v>265</v>
      </c>
      <c r="H13" s="29" t="s">
        <v>266</v>
      </c>
      <c r="I13" s="29" t="s">
        <v>267</v>
      </c>
      <c r="J13" s="29" t="s">
        <v>216</v>
      </c>
      <c r="K13" s="29" t="s">
        <v>268</v>
      </c>
      <c r="L13" s="29">
        <v>23.536999999999999</v>
      </c>
      <c r="M13" s="29">
        <v>151.726</v>
      </c>
      <c r="N13" s="29" t="s">
        <v>269</v>
      </c>
      <c r="O13" s="29" t="s">
        <v>270</v>
      </c>
      <c r="P13" s="29" t="s">
        <v>271</v>
      </c>
      <c r="Q13" s="29" t="s">
        <v>272</v>
      </c>
    </row>
    <row r="14" spans="1:20" x14ac:dyDescent="0.25">
      <c r="A14" s="3" t="s">
        <v>10</v>
      </c>
      <c r="B14" s="3" t="s">
        <v>60</v>
      </c>
      <c r="D14" s="46" t="s">
        <v>171</v>
      </c>
      <c r="E14" s="29" t="s">
        <v>273</v>
      </c>
      <c r="F14" s="29" t="s">
        <v>274</v>
      </c>
      <c r="G14" s="29" t="s">
        <v>275</v>
      </c>
      <c r="H14" s="29" t="s">
        <v>214</v>
      </c>
      <c r="I14" s="29" t="s">
        <v>276</v>
      </c>
      <c r="J14" s="29" t="s">
        <v>277</v>
      </c>
      <c r="K14" s="29" t="s">
        <v>278</v>
      </c>
      <c r="L14" s="29"/>
      <c r="M14" s="29"/>
      <c r="N14" s="218">
        <v>36846</v>
      </c>
      <c r="O14" s="29"/>
      <c r="P14" s="29"/>
      <c r="Q14" s="29" t="s">
        <v>279</v>
      </c>
    </row>
    <row r="15" spans="1:20" x14ac:dyDescent="0.25">
      <c r="A15" s="3" t="s">
        <v>11</v>
      </c>
      <c r="B15" s="3" t="s">
        <v>60</v>
      </c>
      <c r="D15" s="46" t="s">
        <v>171</v>
      </c>
      <c r="E15" s="29" t="s">
        <v>280</v>
      </c>
      <c r="F15" s="29" t="s">
        <v>281</v>
      </c>
      <c r="G15" s="29" t="s">
        <v>282</v>
      </c>
      <c r="H15" s="29" t="s">
        <v>214</v>
      </c>
      <c r="I15" s="29" t="s">
        <v>283</v>
      </c>
      <c r="J15" s="29" t="s">
        <v>277</v>
      </c>
      <c r="K15" s="29" t="s">
        <v>284</v>
      </c>
      <c r="L15" s="29" t="s">
        <v>285</v>
      </c>
      <c r="M15" s="29" t="s">
        <v>286</v>
      </c>
      <c r="N15" s="29" t="s">
        <v>287</v>
      </c>
      <c r="O15" s="29" t="s">
        <v>288</v>
      </c>
      <c r="P15" s="29"/>
      <c r="Q15" s="29" t="s">
        <v>222</v>
      </c>
    </row>
    <row r="16" spans="1:20" x14ac:dyDescent="0.25">
      <c r="A16" s="3" t="s">
        <v>12</v>
      </c>
      <c r="B16" s="3" t="s">
        <v>60</v>
      </c>
      <c r="C16" t="s">
        <v>77</v>
      </c>
      <c r="D16" s="46" t="s">
        <v>171</v>
      </c>
      <c r="E16" s="29" t="s">
        <v>289</v>
      </c>
      <c r="F16" s="29" t="s">
        <v>290</v>
      </c>
      <c r="G16" s="29" t="s">
        <v>291</v>
      </c>
      <c r="H16" s="29" t="s">
        <v>292</v>
      </c>
      <c r="I16" s="29" t="s">
        <v>293</v>
      </c>
      <c r="J16" s="29" t="s">
        <v>294</v>
      </c>
      <c r="K16" s="29" t="s">
        <v>295</v>
      </c>
      <c r="L16" s="29" t="s">
        <v>296</v>
      </c>
      <c r="M16" s="29" t="s">
        <v>297</v>
      </c>
      <c r="N16" s="29" t="s">
        <v>298</v>
      </c>
      <c r="O16" s="29" t="s">
        <v>299</v>
      </c>
      <c r="P16" s="29"/>
      <c r="Q16" s="29" t="s">
        <v>300</v>
      </c>
    </row>
    <row r="17" spans="1:17" x14ac:dyDescent="0.25">
      <c r="A17" s="4" t="s">
        <v>13</v>
      </c>
      <c r="B17" s="4" t="s">
        <v>61</v>
      </c>
      <c r="D17" t="s">
        <v>172</v>
      </c>
      <c r="E17" s="29" t="s">
        <v>301</v>
      </c>
      <c r="F17" s="29" t="s">
        <v>302</v>
      </c>
      <c r="G17" s="29" t="s">
        <v>303</v>
      </c>
      <c r="H17" s="29" t="s">
        <v>292</v>
      </c>
      <c r="I17" s="29" t="s">
        <v>304</v>
      </c>
      <c r="J17" s="29" t="s">
        <v>305</v>
      </c>
      <c r="K17" s="29" t="s">
        <v>306</v>
      </c>
      <c r="L17" s="29" t="s">
        <v>307</v>
      </c>
      <c r="M17" s="29" t="s">
        <v>308</v>
      </c>
      <c r="N17" s="29" t="s">
        <v>309</v>
      </c>
      <c r="O17" s="29" t="s">
        <v>310</v>
      </c>
      <c r="P17" s="29"/>
      <c r="Q17" s="29" t="s">
        <v>311</v>
      </c>
    </row>
    <row r="18" spans="1:17" x14ac:dyDescent="0.25">
      <c r="A18" s="5" t="s">
        <v>14</v>
      </c>
      <c r="B18" s="16" t="s">
        <v>62</v>
      </c>
      <c r="D18" t="s">
        <v>174</v>
      </c>
      <c r="E18" s="29" t="s">
        <v>312</v>
      </c>
      <c r="F18" s="29" t="s">
        <v>313</v>
      </c>
      <c r="G18" s="29" t="s">
        <v>314</v>
      </c>
      <c r="H18" s="29" t="s">
        <v>315</v>
      </c>
      <c r="I18" s="29" t="s">
        <v>316</v>
      </c>
      <c r="J18" s="29" t="s">
        <v>257</v>
      </c>
      <c r="K18" s="29" t="s">
        <v>317</v>
      </c>
      <c r="L18" s="29" t="s">
        <v>318</v>
      </c>
      <c r="M18" s="29">
        <v>7699655</v>
      </c>
      <c r="N18" s="218">
        <v>39203</v>
      </c>
      <c r="O18" s="29" t="s">
        <v>319</v>
      </c>
      <c r="P18" s="29"/>
      <c r="Q18" s="29"/>
    </row>
    <row r="19" spans="1:17" x14ac:dyDescent="0.25">
      <c r="A19" s="6" t="s">
        <v>15</v>
      </c>
      <c r="B19" s="17" t="s">
        <v>63</v>
      </c>
      <c r="C19" t="s">
        <v>77</v>
      </c>
      <c r="D19" t="s">
        <v>175</v>
      </c>
      <c r="E19" s="29" t="s">
        <v>320</v>
      </c>
      <c r="F19" s="29" t="s">
        <v>321</v>
      </c>
      <c r="G19" s="29" t="s">
        <v>322</v>
      </c>
      <c r="H19" s="29" t="s">
        <v>214</v>
      </c>
      <c r="I19" s="29" t="s">
        <v>323</v>
      </c>
      <c r="J19" s="29" t="s">
        <v>277</v>
      </c>
      <c r="K19" s="29" t="s">
        <v>324</v>
      </c>
      <c r="L19" s="29" t="s">
        <v>325</v>
      </c>
      <c r="M19" s="29" t="s">
        <v>326</v>
      </c>
      <c r="N19" s="218">
        <v>40479</v>
      </c>
      <c r="O19" s="29" t="s">
        <v>327</v>
      </c>
      <c r="P19" s="29"/>
      <c r="Q19" s="29" t="s">
        <v>328</v>
      </c>
    </row>
    <row r="20" spans="1:17" x14ac:dyDescent="0.25">
      <c r="A20" s="6" t="s">
        <v>16</v>
      </c>
      <c r="B20" s="17" t="s">
        <v>63</v>
      </c>
      <c r="C20" t="s">
        <v>77</v>
      </c>
      <c r="D20" t="s">
        <v>176</v>
      </c>
      <c r="E20" s="29" t="s">
        <v>329</v>
      </c>
      <c r="F20" s="29" t="s">
        <v>330</v>
      </c>
      <c r="G20" s="29" t="s">
        <v>331</v>
      </c>
      <c r="H20" s="29" t="s">
        <v>214</v>
      </c>
      <c r="I20" s="29" t="s">
        <v>332</v>
      </c>
      <c r="J20" s="29" t="s">
        <v>277</v>
      </c>
      <c r="K20" s="29" t="s">
        <v>333</v>
      </c>
      <c r="L20" s="29" t="s">
        <v>334</v>
      </c>
      <c r="M20" s="29" t="s">
        <v>335</v>
      </c>
      <c r="N20" s="218">
        <v>40464</v>
      </c>
      <c r="O20" s="29" t="s">
        <v>327</v>
      </c>
      <c r="P20" s="29"/>
      <c r="Q20" s="29" t="s">
        <v>336</v>
      </c>
    </row>
    <row r="21" spans="1:17" x14ac:dyDescent="0.25">
      <c r="A21" s="6" t="s">
        <v>17</v>
      </c>
      <c r="B21" s="17" t="s">
        <v>63</v>
      </c>
      <c r="D21" t="s">
        <v>177</v>
      </c>
      <c r="E21" s="29" t="s">
        <v>337</v>
      </c>
      <c r="F21" s="29" t="s">
        <v>338</v>
      </c>
      <c r="G21" s="29" t="s">
        <v>339</v>
      </c>
      <c r="H21" s="29" t="s">
        <v>315</v>
      </c>
      <c r="I21" s="29" t="s">
        <v>340</v>
      </c>
      <c r="J21" s="29" t="s">
        <v>257</v>
      </c>
      <c r="K21" s="29" t="s">
        <v>317</v>
      </c>
      <c r="L21" s="29" t="s">
        <v>318</v>
      </c>
      <c r="M21" s="29">
        <v>7699655</v>
      </c>
      <c r="N21" s="218">
        <v>39203</v>
      </c>
      <c r="O21" s="29" t="s">
        <v>319</v>
      </c>
      <c r="P21" s="29"/>
      <c r="Q21" s="29"/>
    </row>
    <row r="22" spans="1:17" x14ac:dyDescent="0.25">
      <c r="A22" s="6" t="s">
        <v>18</v>
      </c>
      <c r="B22" s="6" t="s">
        <v>64</v>
      </c>
      <c r="D22" t="s">
        <v>154</v>
      </c>
      <c r="E22" s="29" t="s">
        <v>341</v>
      </c>
      <c r="F22" s="29" t="s">
        <v>342</v>
      </c>
      <c r="G22" s="29" t="s">
        <v>343</v>
      </c>
      <c r="H22" s="29" t="s">
        <v>214</v>
      </c>
      <c r="I22" s="29" t="s">
        <v>344</v>
      </c>
      <c r="J22" s="29" t="s">
        <v>277</v>
      </c>
      <c r="K22" s="29" t="s">
        <v>324</v>
      </c>
      <c r="L22" s="29" t="s">
        <v>345</v>
      </c>
      <c r="M22" s="29" t="s">
        <v>346</v>
      </c>
      <c r="N22" s="218">
        <v>40476</v>
      </c>
      <c r="O22" s="29" t="s">
        <v>347</v>
      </c>
      <c r="P22" s="29"/>
      <c r="Q22" s="29" t="s">
        <v>348</v>
      </c>
    </row>
    <row r="23" spans="1:17" x14ac:dyDescent="0.25">
      <c r="A23" s="6" t="s">
        <v>19</v>
      </c>
      <c r="B23" s="6" t="s">
        <v>64</v>
      </c>
      <c r="C23" t="s">
        <v>77</v>
      </c>
      <c r="D23" t="s">
        <v>154</v>
      </c>
      <c r="E23" s="29" t="s">
        <v>349</v>
      </c>
      <c r="F23" s="29" t="s">
        <v>350</v>
      </c>
      <c r="G23" s="29" t="s">
        <v>351</v>
      </c>
      <c r="H23" s="29" t="s">
        <v>214</v>
      </c>
      <c r="I23" s="29" t="s">
        <v>352</v>
      </c>
      <c r="J23" s="29" t="s">
        <v>277</v>
      </c>
      <c r="K23" s="29" t="s">
        <v>333</v>
      </c>
      <c r="L23" s="29" t="s">
        <v>353</v>
      </c>
      <c r="M23" s="29" t="s">
        <v>354</v>
      </c>
      <c r="N23" s="218">
        <v>40469</v>
      </c>
      <c r="O23" s="29" t="s">
        <v>355</v>
      </c>
      <c r="P23" s="29"/>
      <c r="Q23" s="29" t="s">
        <v>356</v>
      </c>
    </row>
    <row r="24" spans="1:17" x14ac:dyDescent="0.25">
      <c r="A24" s="6" t="s">
        <v>20</v>
      </c>
      <c r="B24" s="6" t="s">
        <v>64</v>
      </c>
      <c r="D24" t="s">
        <v>154</v>
      </c>
      <c r="E24" s="29" t="s">
        <v>357</v>
      </c>
      <c r="F24" s="29" t="s">
        <v>358</v>
      </c>
      <c r="G24" s="29" t="s">
        <v>359</v>
      </c>
      <c r="H24" s="29" t="s">
        <v>214</v>
      </c>
      <c r="I24" s="29" t="s">
        <v>360</v>
      </c>
      <c r="J24" s="29" t="s">
        <v>277</v>
      </c>
      <c r="K24" s="29" t="s">
        <v>333</v>
      </c>
      <c r="L24" s="29" t="s">
        <v>361</v>
      </c>
      <c r="M24" s="29" t="s">
        <v>362</v>
      </c>
      <c r="N24" s="29" t="s">
        <v>363</v>
      </c>
      <c r="O24" s="29" t="s">
        <v>364</v>
      </c>
      <c r="P24" s="29"/>
      <c r="Q24" s="29" t="s">
        <v>365</v>
      </c>
    </row>
    <row r="25" spans="1:17" x14ac:dyDescent="0.25">
      <c r="A25" s="6" t="s">
        <v>21</v>
      </c>
      <c r="B25" s="6" t="s">
        <v>64</v>
      </c>
      <c r="D25" t="s">
        <v>154</v>
      </c>
      <c r="E25" s="29" t="s">
        <v>366</v>
      </c>
      <c r="F25" s="29" t="s">
        <v>367</v>
      </c>
      <c r="G25" s="29" t="s">
        <v>368</v>
      </c>
      <c r="H25" s="29" t="s">
        <v>369</v>
      </c>
      <c r="I25" s="29" t="s">
        <v>370</v>
      </c>
      <c r="J25" s="29" t="s">
        <v>371</v>
      </c>
      <c r="K25" s="29" t="s">
        <v>372</v>
      </c>
      <c r="L25" s="29">
        <v>30.71416</v>
      </c>
      <c r="M25" s="29">
        <v>137.17928000000001</v>
      </c>
      <c r="N25" s="218">
        <v>42614</v>
      </c>
      <c r="O25" s="29" t="s">
        <v>373</v>
      </c>
      <c r="P25" s="29"/>
      <c r="Q25" s="29" t="s">
        <v>374</v>
      </c>
    </row>
    <row r="26" spans="1:17" x14ac:dyDescent="0.25">
      <c r="A26" s="6" t="s">
        <v>22</v>
      </c>
      <c r="B26" s="6" t="s">
        <v>64</v>
      </c>
      <c r="D26" t="s">
        <v>154</v>
      </c>
      <c r="E26" s="29" t="s">
        <v>375</v>
      </c>
      <c r="F26" s="29" t="s">
        <v>376</v>
      </c>
      <c r="G26" s="29" t="s">
        <v>377</v>
      </c>
      <c r="H26" s="29" t="s">
        <v>369</v>
      </c>
      <c r="I26" s="29" t="s">
        <v>378</v>
      </c>
      <c r="J26" s="29" t="s">
        <v>371</v>
      </c>
      <c r="K26" s="29" t="s">
        <v>372</v>
      </c>
      <c r="L26" s="29">
        <v>30.71416</v>
      </c>
      <c r="M26" s="29">
        <v>137.17928000000001</v>
      </c>
      <c r="N26" s="218">
        <v>42614</v>
      </c>
      <c r="O26" s="29" t="s">
        <v>373</v>
      </c>
      <c r="P26" s="29"/>
      <c r="Q26" s="29" t="s">
        <v>374</v>
      </c>
    </row>
    <row r="27" spans="1:17" x14ac:dyDescent="0.25">
      <c r="A27" s="7" t="s">
        <v>23</v>
      </c>
      <c r="B27" s="7" t="s">
        <v>65</v>
      </c>
      <c r="D27" t="s">
        <v>147</v>
      </c>
      <c r="E27" s="29" t="s">
        <v>379</v>
      </c>
      <c r="F27" s="29" t="s">
        <v>380</v>
      </c>
      <c r="G27" s="29" t="s">
        <v>381</v>
      </c>
      <c r="H27" s="29" t="s">
        <v>214</v>
      </c>
      <c r="I27" s="29" t="s">
        <v>382</v>
      </c>
      <c r="J27" s="29" t="s">
        <v>277</v>
      </c>
      <c r="K27" s="29" t="s">
        <v>324</v>
      </c>
      <c r="L27" s="29" t="s">
        <v>383</v>
      </c>
      <c r="M27" s="29" t="s">
        <v>384</v>
      </c>
      <c r="N27" s="218">
        <v>40477</v>
      </c>
      <c r="O27" s="29" t="s">
        <v>347</v>
      </c>
      <c r="P27" s="29"/>
      <c r="Q27" s="29" t="s">
        <v>385</v>
      </c>
    </row>
    <row r="28" spans="1:17" x14ac:dyDescent="0.25">
      <c r="A28" s="8" t="s">
        <v>24</v>
      </c>
      <c r="B28" s="8" t="s">
        <v>66</v>
      </c>
      <c r="D28" t="s">
        <v>160</v>
      </c>
      <c r="E28" s="29" t="s">
        <v>386</v>
      </c>
      <c r="F28" s="29" t="s">
        <v>387</v>
      </c>
      <c r="G28" s="29" t="s">
        <v>388</v>
      </c>
      <c r="H28" s="29" t="s">
        <v>315</v>
      </c>
      <c r="I28" s="29" t="s">
        <v>389</v>
      </c>
      <c r="J28" s="29" t="s">
        <v>257</v>
      </c>
      <c r="K28" s="29" t="s">
        <v>317</v>
      </c>
      <c r="L28" s="29" t="s">
        <v>390</v>
      </c>
      <c r="M28" s="29">
        <v>7697310</v>
      </c>
      <c r="N28" s="218">
        <v>39203</v>
      </c>
      <c r="O28" s="29" t="s">
        <v>319</v>
      </c>
      <c r="P28" s="29"/>
      <c r="Q28" s="29" t="s">
        <v>391</v>
      </c>
    </row>
    <row r="29" spans="1:17" x14ac:dyDescent="0.25">
      <c r="A29" s="9" t="s">
        <v>25</v>
      </c>
      <c r="B29" s="9" t="s">
        <v>67</v>
      </c>
      <c r="D29" t="s">
        <v>161</v>
      </c>
      <c r="E29" s="29" t="s">
        <v>392</v>
      </c>
      <c r="F29" s="29" t="s">
        <v>393</v>
      </c>
      <c r="G29" s="29" t="s">
        <v>394</v>
      </c>
      <c r="H29" s="29" t="s">
        <v>395</v>
      </c>
      <c r="I29" s="29" t="s">
        <v>396</v>
      </c>
      <c r="J29" s="29" t="s">
        <v>397</v>
      </c>
      <c r="K29" s="29" t="s">
        <v>398</v>
      </c>
      <c r="L29" s="29" t="s">
        <v>399</v>
      </c>
      <c r="M29" s="29" t="s">
        <v>400</v>
      </c>
      <c r="N29" s="218">
        <v>41232</v>
      </c>
      <c r="O29" s="29" t="s">
        <v>401</v>
      </c>
      <c r="P29" s="29"/>
      <c r="Q29" s="29" t="s">
        <v>402</v>
      </c>
    </row>
    <row r="30" spans="1:17" x14ac:dyDescent="0.25">
      <c r="A30" s="9" t="s">
        <v>26</v>
      </c>
      <c r="B30" s="9" t="s">
        <v>67</v>
      </c>
      <c r="D30" t="s">
        <v>161</v>
      </c>
      <c r="E30" s="29" t="s">
        <v>403</v>
      </c>
      <c r="F30" s="29" t="s">
        <v>404</v>
      </c>
      <c r="G30" s="29" t="s">
        <v>405</v>
      </c>
      <c r="H30" s="29" t="s">
        <v>214</v>
      </c>
      <c r="I30" s="29" t="s">
        <v>406</v>
      </c>
      <c r="J30" s="29" t="s">
        <v>277</v>
      </c>
      <c r="K30" s="29" t="s">
        <v>407</v>
      </c>
      <c r="L30" s="29" t="s">
        <v>408</v>
      </c>
      <c r="M30" s="29" t="s">
        <v>409</v>
      </c>
      <c r="N30" s="29" t="s">
        <v>410</v>
      </c>
      <c r="O30" s="29" t="s">
        <v>411</v>
      </c>
      <c r="P30" s="29"/>
      <c r="Q30" s="29" t="s">
        <v>412</v>
      </c>
    </row>
    <row r="31" spans="1:17" x14ac:dyDescent="0.25">
      <c r="A31" s="10" t="s">
        <v>27</v>
      </c>
      <c r="B31" s="10" t="s">
        <v>68</v>
      </c>
      <c r="D31" t="s">
        <v>147</v>
      </c>
      <c r="E31" s="29" t="s">
        <v>413</v>
      </c>
      <c r="F31" s="29" t="s">
        <v>414</v>
      </c>
      <c r="G31" s="29" t="s">
        <v>415</v>
      </c>
      <c r="H31" s="29" t="s">
        <v>266</v>
      </c>
      <c r="I31" s="29" t="s">
        <v>416</v>
      </c>
      <c r="J31" s="29" t="s">
        <v>216</v>
      </c>
      <c r="K31" s="29" t="s">
        <v>417</v>
      </c>
      <c r="L31" s="29">
        <v>28.227</v>
      </c>
      <c r="M31" s="29">
        <v>153.131</v>
      </c>
      <c r="N31" s="29" t="s">
        <v>418</v>
      </c>
      <c r="O31" s="29" t="s">
        <v>419</v>
      </c>
      <c r="P31" s="29" t="s">
        <v>420</v>
      </c>
      <c r="Q31" s="29" t="s">
        <v>421</v>
      </c>
    </row>
    <row r="32" spans="1:17" x14ac:dyDescent="0.25">
      <c r="A32" s="10" t="s">
        <v>28</v>
      </c>
      <c r="B32" s="10" t="s">
        <v>68</v>
      </c>
      <c r="D32" t="s">
        <v>147</v>
      </c>
      <c r="E32" s="29" t="s">
        <v>422</v>
      </c>
      <c r="F32" s="29" t="s">
        <v>423</v>
      </c>
      <c r="G32" s="29" t="s">
        <v>424</v>
      </c>
      <c r="H32" s="29" t="s">
        <v>266</v>
      </c>
      <c r="I32" s="29" t="s">
        <v>425</v>
      </c>
      <c r="J32" s="29" t="s">
        <v>216</v>
      </c>
      <c r="K32" s="29" t="s">
        <v>417</v>
      </c>
      <c r="L32" s="29">
        <v>28.187999999999999</v>
      </c>
      <c r="M32" s="29">
        <v>153.12100000000001</v>
      </c>
      <c r="N32" s="29" t="s">
        <v>426</v>
      </c>
      <c r="O32" s="29" t="s">
        <v>427</v>
      </c>
      <c r="P32" s="29" t="s">
        <v>428</v>
      </c>
      <c r="Q32" s="29" t="s">
        <v>429</v>
      </c>
    </row>
    <row r="33" spans="1:17" x14ac:dyDescent="0.25">
      <c r="A33" s="2" t="s">
        <v>29</v>
      </c>
      <c r="B33" s="2" t="s">
        <v>69</v>
      </c>
      <c r="C33" t="s">
        <v>77</v>
      </c>
      <c r="D33" t="s">
        <v>147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x14ac:dyDescent="0.25">
      <c r="A34" s="11" t="s">
        <v>30</v>
      </c>
      <c r="B34" s="11" t="s">
        <v>70</v>
      </c>
      <c r="C34" t="s">
        <v>78</v>
      </c>
      <c r="D34" t="s">
        <v>147</v>
      </c>
      <c r="E34" s="29" t="s">
        <v>430</v>
      </c>
      <c r="F34" s="29" t="s">
        <v>431</v>
      </c>
      <c r="G34" s="29" t="s">
        <v>432</v>
      </c>
      <c r="H34" s="29" t="s">
        <v>292</v>
      </c>
      <c r="I34" s="29" t="s">
        <v>433</v>
      </c>
      <c r="J34" s="29" t="s">
        <v>434</v>
      </c>
      <c r="K34" s="29" t="s">
        <v>435</v>
      </c>
      <c r="L34" s="29" t="s">
        <v>436</v>
      </c>
      <c r="M34" s="29" t="s">
        <v>437</v>
      </c>
      <c r="N34" s="29" t="s">
        <v>438</v>
      </c>
      <c r="O34" s="29" t="s">
        <v>439</v>
      </c>
      <c r="P34" s="29"/>
      <c r="Q34" s="29" t="s">
        <v>440</v>
      </c>
    </row>
    <row r="35" spans="1:17" x14ac:dyDescent="0.25">
      <c r="A35" s="3" t="s">
        <v>31</v>
      </c>
      <c r="B35" s="18" t="s">
        <v>71</v>
      </c>
      <c r="D35" t="s">
        <v>147</v>
      </c>
      <c r="E35" s="29" t="s">
        <v>441</v>
      </c>
      <c r="F35" s="29" t="s">
        <v>442</v>
      </c>
      <c r="G35" s="29"/>
      <c r="H35" s="29" t="s">
        <v>292</v>
      </c>
      <c r="I35" s="29" t="s">
        <v>443</v>
      </c>
      <c r="J35" s="29" t="s">
        <v>434</v>
      </c>
      <c r="K35" s="29" t="s">
        <v>444</v>
      </c>
      <c r="L35" s="29" t="s">
        <v>445</v>
      </c>
      <c r="M35" s="29" t="s">
        <v>446</v>
      </c>
      <c r="N35" s="29" t="s">
        <v>447</v>
      </c>
      <c r="O35" s="29" t="s">
        <v>439</v>
      </c>
      <c r="P35" s="29"/>
      <c r="Q35" s="29" t="s">
        <v>448</v>
      </c>
    </row>
    <row r="36" spans="1:17" x14ac:dyDescent="0.25">
      <c r="A36" s="12" t="s">
        <v>32</v>
      </c>
      <c r="B36" s="12" t="s">
        <v>72</v>
      </c>
      <c r="D36" t="s">
        <v>179</v>
      </c>
      <c r="E36" s="29" t="s">
        <v>449</v>
      </c>
      <c r="F36" s="29" t="s">
        <v>450</v>
      </c>
      <c r="G36" s="29" t="s">
        <v>451</v>
      </c>
      <c r="H36" s="29" t="s">
        <v>214</v>
      </c>
      <c r="I36" s="29" t="s">
        <v>452</v>
      </c>
      <c r="J36" s="29" t="s">
        <v>277</v>
      </c>
      <c r="K36" s="29" t="s">
        <v>453</v>
      </c>
      <c r="L36" s="29"/>
      <c r="M36" s="29"/>
      <c r="N36" s="29" t="s">
        <v>454</v>
      </c>
      <c r="O36" s="29" t="s">
        <v>455</v>
      </c>
      <c r="P36" s="29"/>
      <c r="Q36" s="29" t="s">
        <v>222</v>
      </c>
    </row>
    <row r="37" spans="1:17" x14ac:dyDescent="0.25">
      <c r="A37" s="13" t="s">
        <v>33</v>
      </c>
      <c r="B37" s="13" t="s">
        <v>73</v>
      </c>
      <c r="D37" t="s">
        <v>160</v>
      </c>
      <c r="E37" s="29" t="s">
        <v>456</v>
      </c>
      <c r="F37" s="29" t="s">
        <v>457</v>
      </c>
      <c r="G37" s="29" t="s">
        <v>458</v>
      </c>
      <c r="H37" s="29" t="s">
        <v>214</v>
      </c>
      <c r="I37" s="29" t="s">
        <v>459</v>
      </c>
      <c r="J37" s="29" t="s">
        <v>277</v>
      </c>
      <c r="K37" s="29" t="s">
        <v>324</v>
      </c>
      <c r="L37" s="29" t="s">
        <v>460</v>
      </c>
      <c r="M37" s="29" t="s">
        <v>461</v>
      </c>
      <c r="N37" s="29" t="s">
        <v>462</v>
      </c>
      <c r="O37" s="29" t="s">
        <v>463</v>
      </c>
      <c r="P37" s="29"/>
      <c r="Q37" s="29" t="s">
        <v>464</v>
      </c>
    </row>
    <row r="38" spans="1:17" x14ac:dyDescent="0.25">
      <c r="A38" s="14" t="s">
        <v>34</v>
      </c>
      <c r="B38" s="14" t="s">
        <v>74</v>
      </c>
      <c r="D38" t="s">
        <v>160</v>
      </c>
      <c r="E38" s="29" t="s">
        <v>465</v>
      </c>
      <c r="F38" s="29" t="s">
        <v>466</v>
      </c>
      <c r="G38" s="29" t="s">
        <v>467</v>
      </c>
      <c r="H38" s="29" t="s">
        <v>214</v>
      </c>
      <c r="I38" s="29" t="s">
        <v>468</v>
      </c>
      <c r="J38" s="29" t="s">
        <v>277</v>
      </c>
      <c r="K38" s="29" t="s">
        <v>469</v>
      </c>
      <c r="L38" s="29"/>
      <c r="M38" s="29"/>
      <c r="N38" s="218">
        <v>36853</v>
      </c>
      <c r="O38" s="29" t="s">
        <v>470</v>
      </c>
      <c r="P38" s="29"/>
      <c r="Q38" s="29" t="s">
        <v>471</v>
      </c>
    </row>
    <row r="39" spans="1:17" x14ac:dyDescent="0.25">
      <c r="A39" s="14" t="s">
        <v>35</v>
      </c>
      <c r="B39" s="14" t="s">
        <v>74</v>
      </c>
      <c r="D39" t="s">
        <v>160</v>
      </c>
      <c r="E39" s="29" t="s">
        <v>472</v>
      </c>
      <c r="F39" s="29" t="s">
        <v>473</v>
      </c>
      <c r="G39" s="29"/>
      <c r="H39" s="29" t="s">
        <v>214</v>
      </c>
      <c r="I39" s="29" t="s">
        <v>474</v>
      </c>
      <c r="J39" s="29" t="s">
        <v>277</v>
      </c>
      <c r="K39" s="29" t="s">
        <v>469</v>
      </c>
      <c r="L39" s="29" t="s">
        <v>475</v>
      </c>
      <c r="M39" s="29" t="s">
        <v>476</v>
      </c>
      <c r="N39" s="29" t="s">
        <v>477</v>
      </c>
      <c r="O39" s="29" t="s">
        <v>288</v>
      </c>
      <c r="P39" s="29"/>
      <c r="Q39" s="29" t="s">
        <v>222</v>
      </c>
    </row>
    <row r="40" spans="1:17" x14ac:dyDescent="0.25">
      <c r="A40" s="14" t="s">
        <v>36</v>
      </c>
      <c r="B40" s="14" t="s">
        <v>74</v>
      </c>
      <c r="D40" t="s">
        <v>160</v>
      </c>
      <c r="E40" s="29" t="s">
        <v>478</v>
      </c>
      <c r="F40" s="29" t="s">
        <v>479</v>
      </c>
      <c r="G40" s="29" t="s">
        <v>480</v>
      </c>
      <c r="H40" s="29" t="s">
        <v>214</v>
      </c>
      <c r="I40" s="29" t="s">
        <v>481</v>
      </c>
      <c r="J40" s="29" t="s">
        <v>277</v>
      </c>
      <c r="K40" s="29" t="s">
        <v>482</v>
      </c>
      <c r="L40" s="29"/>
      <c r="M40" s="29"/>
      <c r="N40" s="29" t="s">
        <v>483</v>
      </c>
      <c r="O40" s="29" t="s">
        <v>455</v>
      </c>
      <c r="P40" s="29"/>
      <c r="Q40" s="29" t="s">
        <v>222</v>
      </c>
    </row>
    <row r="41" spans="1:17" x14ac:dyDescent="0.25">
      <c r="A41" s="14" t="s">
        <v>37</v>
      </c>
      <c r="B41" s="14" t="s">
        <v>74</v>
      </c>
      <c r="D41" t="s">
        <v>160</v>
      </c>
      <c r="E41" s="29" t="s">
        <v>484</v>
      </c>
      <c r="F41" s="29" t="s">
        <v>485</v>
      </c>
      <c r="G41" s="29" t="s">
        <v>486</v>
      </c>
      <c r="H41" s="29" t="s">
        <v>214</v>
      </c>
      <c r="I41" s="29" t="s">
        <v>487</v>
      </c>
      <c r="J41" s="29" t="s">
        <v>277</v>
      </c>
      <c r="K41" s="29" t="s">
        <v>482</v>
      </c>
      <c r="L41" s="29"/>
      <c r="M41" s="29"/>
      <c r="N41" s="29" t="s">
        <v>483</v>
      </c>
      <c r="O41" s="29" t="s">
        <v>455</v>
      </c>
      <c r="P41" s="29"/>
      <c r="Q41" s="29" t="s">
        <v>222</v>
      </c>
    </row>
    <row r="42" spans="1:17" x14ac:dyDescent="0.25">
      <c r="A42" s="14" t="s">
        <v>38</v>
      </c>
      <c r="B42" s="14" t="s">
        <v>74</v>
      </c>
      <c r="D42" t="s">
        <v>160</v>
      </c>
      <c r="E42" s="29" t="s">
        <v>488</v>
      </c>
      <c r="F42" s="29" t="s">
        <v>489</v>
      </c>
      <c r="G42" s="29" t="s">
        <v>490</v>
      </c>
      <c r="H42" s="29" t="s">
        <v>214</v>
      </c>
      <c r="I42" s="29" t="s">
        <v>491</v>
      </c>
      <c r="J42" s="29" t="s">
        <v>277</v>
      </c>
      <c r="K42" s="29" t="s">
        <v>482</v>
      </c>
      <c r="L42" s="29"/>
      <c r="M42" s="29"/>
      <c r="N42" s="29" t="s">
        <v>492</v>
      </c>
      <c r="O42" s="29" t="s">
        <v>455</v>
      </c>
      <c r="P42" s="29"/>
      <c r="Q42" s="29" t="s">
        <v>222</v>
      </c>
    </row>
    <row r="43" spans="1:17" x14ac:dyDescent="0.25">
      <c r="A43" s="5" t="s">
        <v>39</v>
      </c>
      <c r="B43" s="16" t="s">
        <v>75</v>
      </c>
      <c r="D43" t="s">
        <v>160</v>
      </c>
      <c r="E43" s="29" t="s">
        <v>493</v>
      </c>
      <c r="F43" s="29" t="s">
        <v>494</v>
      </c>
      <c r="G43" s="29" t="s">
        <v>495</v>
      </c>
      <c r="H43" s="29" t="s">
        <v>214</v>
      </c>
      <c r="I43" s="29" t="s">
        <v>496</v>
      </c>
      <c r="J43" s="29" t="s">
        <v>257</v>
      </c>
      <c r="K43" s="29" t="s">
        <v>497</v>
      </c>
      <c r="L43" s="29"/>
      <c r="M43" s="29"/>
      <c r="N43" s="218">
        <v>38685</v>
      </c>
      <c r="O43" s="29" t="s">
        <v>498</v>
      </c>
      <c r="P43" s="29"/>
      <c r="Q43" s="29" t="s">
        <v>499</v>
      </c>
    </row>
    <row r="44" spans="1:17" x14ac:dyDescent="0.25">
      <c r="A44" s="5" t="s">
        <v>40</v>
      </c>
      <c r="B44" s="16" t="s">
        <v>75</v>
      </c>
      <c r="D44" t="s">
        <v>160</v>
      </c>
      <c r="E44" s="29" t="s">
        <v>500</v>
      </c>
      <c r="F44" s="29" t="s">
        <v>501</v>
      </c>
      <c r="G44" s="29" t="s">
        <v>502</v>
      </c>
      <c r="H44" s="29" t="s">
        <v>214</v>
      </c>
      <c r="I44" s="29" t="s">
        <v>503</v>
      </c>
      <c r="J44" s="29" t="s">
        <v>305</v>
      </c>
      <c r="K44" s="29" t="s">
        <v>504</v>
      </c>
      <c r="L44" s="29" t="s">
        <v>505</v>
      </c>
      <c r="M44" s="29" t="s">
        <v>506</v>
      </c>
      <c r="N44" s="29" t="s">
        <v>507</v>
      </c>
      <c r="O44" s="29" t="s">
        <v>508</v>
      </c>
      <c r="P44" s="29"/>
      <c r="Q44" s="29"/>
    </row>
    <row r="45" spans="1:17" x14ac:dyDescent="0.25">
      <c r="A45" s="5" t="s">
        <v>41</v>
      </c>
      <c r="B45" s="16" t="s">
        <v>75</v>
      </c>
      <c r="D45" t="s">
        <v>160</v>
      </c>
      <c r="E45" s="29" t="s">
        <v>509</v>
      </c>
      <c r="F45" s="29" t="s">
        <v>510</v>
      </c>
      <c r="G45" s="29" t="s">
        <v>511</v>
      </c>
      <c r="H45" s="29" t="s">
        <v>214</v>
      </c>
      <c r="I45" s="29" t="s">
        <v>512</v>
      </c>
      <c r="J45" s="29" t="s">
        <v>277</v>
      </c>
      <c r="K45" s="29" t="s">
        <v>482</v>
      </c>
      <c r="L45" s="29"/>
      <c r="M45" s="29"/>
      <c r="N45" s="29" t="s">
        <v>454</v>
      </c>
      <c r="O45" s="29" t="s">
        <v>455</v>
      </c>
      <c r="P45" s="29"/>
      <c r="Q45" s="29" t="s">
        <v>222</v>
      </c>
    </row>
    <row r="46" spans="1:17" x14ac:dyDescent="0.25">
      <c r="A46" s="5" t="s">
        <v>42</v>
      </c>
      <c r="B46" s="16" t="s">
        <v>75</v>
      </c>
      <c r="D46" s="196" t="s">
        <v>180</v>
      </c>
      <c r="E46" s="29" t="s">
        <v>513</v>
      </c>
      <c r="F46" s="29" t="s">
        <v>514</v>
      </c>
      <c r="G46" s="29" t="s">
        <v>515</v>
      </c>
      <c r="H46" s="29" t="s">
        <v>214</v>
      </c>
      <c r="I46" s="29" t="s">
        <v>516</v>
      </c>
      <c r="J46" s="29" t="s">
        <v>277</v>
      </c>
      <c r="K46" s="29" t="s">
        <v>517</v>
      </c>
      <c r="L46" s="29"/>
      <c r="M46" s="29"/>
      <c r="N46" s="29" t="s">
        <v>518</v>
      </c>
      <c r="O46" s="29" t="s">
        <v>455</v>
      </c>
      <c r="P46" s="29"/>
      <c r="Q46" s="29" t="s">
        <v>222</v>
      </c>
    </row>
    <row r="47" spans="1:17" x14ac:dyDescent="0.25">
      <c r="A47" s="5" t="s">
        <v>43</v>
      </c>
      <c r="B47" s="16" t="s">
        <v>75</v>
      </c>
      <c r="D47" t="s">
        <v>160</v>
      </c>
      <c r="E47" s="29" t="s">
        <v>519</v>
      </c>
      <c r="F47" s="29" t="s">
        <v>520</v>
      </c>
      <c r="G47" s="29" t="s">
        <v>521</v>
      </c>
      <c r="H47" s="29" t="s">
        <v>214</v>
      </c>
      <c r="I47" s="29" t="s">
        <v>522</v>
      </c>
      <c r="J47" s="29" t="s">
        <v>277</v>
      </c>
      <c r="K47" s="29" t="s">
        <v>482</v>
      </c>
      <c r="L47" s="29"/>
      <c r="M47" s="29"/>
      <c r="N47" s="29" t="s">
        <v>523</v>
      </c>
      <c r="O47" s="29" t="s">
        <v>455</v>
      </c>
      <c r="P47" s="29"/>
      <c r="Q47" s="29" t="s">
        <v>222</v>
      </c>
    </row>
    <row r="48" spans="1:17" x14ac:dyDescent="0.25">
      <c r="A48" s="5" t="s">
        <v>44</v>
      </c>
      <c r="B48" s="16" t="s">
        <v>75</v>
      </c>
      <c r="D48" t="s">
        <v>160</v>
      </c>
      <c r="E48" s="29" t="s">
        <v>524</v>
      </c>
      <c r="F48" s="29" t="s">
        <v>525</v>
      </c>
      <c r="G48" s="29" t="s">
        <v>526</v>
      </c>
      <c r="H48" s="29" t="s">
        <v>214</v>
      </c>
      <c r="I48" s="29" t="s">
        <v>527</v>
      </c>
      <c r="J48" s="29" t="s">
        <v>277</v>
      </c>
      <c r="K48" s="29" t="s">
        <v>482</v>
      </c>
      <c r="L48" s="29"/>
      <c r="M48" s="29"/>
      <c r="N48" s="29" t="s">
        <v>483</v>
      </c>
      <c r="O48" s="29" t="s">
        <v>455</v>
      </c>
      <c r="P48" s="29"/>
      <c r="Q48" s="29" t="s">
        <v>222</v>
      </c>
    </row>
    <row r="49" spans="1:17" x14ac:dyDescent="0.25">
      <c r="A49" s="5" t="s">
        <v>45</v>
      </c>
      <c r="B49" s="16" t="s">
        <v>75</v>
      </c>
      <c r="D49" t="s">
        <v>160</v>
      </c>
      <c r="E49" s="29" t="s">
        <v>528</v>
      </c>
      <c r="F49" s="29" t="s">
        <v>529</v>
      </c>
      <c r="G49" s="29" t="s">
        <v>530</v>
      </c>
      <c r="H49" s="29" t="s">
        <v>214</v>
      </c>
      <c r="I49" s="29" t="s">
        <v>531</v>
      </c>
      <c r="J49" s="29" t="s">
        <v>277</v>
      </c>
      <c r="K49" s="29" t="s">
        <v>482</v>
      </c>
      <c r="L49" s="29"/>
      <c r="M49" s="29"/>
      <c r="N49" s="29" t="s">
        <v>483</v>
      </c>
      <c r="O49" s="29" t="s">
        <v>455</v>
      </c>
      <c r="P49" s="29"/>
      <c r="Q49" s="29" t="s">
        <v>222</v>
      </c>
    </row>
    <row r="50" spans="1:17" x14ac:dyDescent="0.25">
      <c r="A50" s="5" t="s">
        <v>46</v>
      </c>
      <c r="B50" s="16" t="s">
        <v>75</v>
      </c>
      <c r="D50" t="s">
        <v>160</v>
      </c>
      <c r="E50" s="29" t="s">
        <v>532</v>
      </c>
      <c r="F50" s="29" t="s">
        <v>533</v>
      </c>
      <c r="G50" s="29" t="s">
        <v>534</v>
      </c>
      <c r="H50" s="29" t="s">
        <v>214</v>
      </c>
      <c r="I50" s="29" t="s">
        <v>535</v>
      </c>
      <c r="J50" s="29" t="s">
        <v>277</v>
      </c>
      <c r="K50" s="29" t="s">
        <v>482</v>
      </c>
      <c r="L50" s="29"/>
      <c r="M50" s="29"/>
      <c r="N50" s="29" t="s">
        <v>536</v>
      </c>
      <c r="O50" s="29" t="s">
        <v>455</v>
      </c>
      <c r="P50" s="29"/>
      <c r="Q50" s="29" t="s">
        <v>499</v>
      </c>
    </row>
    <row r="51" spans="1:17" x14ac:dyDescent="0.25">
      <c r="A51" s="5" t="s">
        <v>47</v>
      </c>
      <c r="B51" s="16" t="s">
        <v>75</v>
      </c>
      <c r="D51" t="s">
        <v>160</v>
      </c>
      <c r="E51" s="29" t="s">
        <v>537</v>
      </c>
      <c r="F51" s="29" t="s">
        <v>538</v>
      </c>
      <c r="G51" s="29" t="s">
        <v>539</v>
      </c>
      <c r="H51" s="29" t="s">
        <v>266</v>
      </c>
      <c r="I51" s="29" t="s">
        <v>540</v>
      </c>
      <c r="J51" s="29" t="s">
        <v>216</v>
      </c>
      <c r="K51" s="29" t="s">
        <v>417</v>
      </c>
      <c r="L51" s="29">
        <v>28.227</v>
      </c>
      <c r="M51" s="29">
        <v>153.131</v>
      </c>
      <c r="N51" s="29" t="s">
        <v>541</v>
      </c>
      <c r="O51" s="29" t="s">
        <v>419</v>
      </c>
      <c r="P51" s="29" t="s">
        <v>420</v>
      </c>
      <c r="Q51" s="29" t="s">
        <v>421</v>
      </c>
    </row>
    <row r="52" spans="1:17" x14ac:dyDescent="0.25">
      <c r="A52" s="5" t="s">
        <v>48</v>
      </c>
      <c r="B52" s="16" t="s">
        <v>75</v>
      </c>
      <c r="D52" t="s">
        <v>181</v>
      </c>
      <c r="E52" s="29" t="s">
        <v>542</v>
      </c>
      <c r="F52" s="29" t="s">
        <v>543</v>
      </c>
      <c r="G52" s="29" t="s">
        <v>544</v>
      </c>
      <c r="H52" s="29" t="s">
        <v>266</v>
      </c>
      <c r="I52" s="29" t="s">
        <v>545</v>
      </c>
      <c r="J52" s="29" t="s">
        <v>216</v>
      </c>
      <c r="K52" s="29" t="s">
        <v>417</v>
      </c>
      <c r="L52" s="29">
        <v>28.227</v>
      </c>
      <c r="M52" s="29">
        <v>153.131</v>
      </c>
      <c r="N52" s="29" t="s">
        <v>541</v>
      </c>
      <c r="O52" s="29" t="s">
        <v>419</v>
      </c>
      <c r="P52" s="29" t="s">
        <v>420</v>
      </c>
      <c r="Q52" s="29" t="s">
        <v>421</v>
      </c>
    </row>
    <row r="53" spans="1:17" x14ac:dyDescent="0.25">
      <c r="A53" s="5" t="s">
        <v>49</v>
      </c>
      <c r="B53" s="16" t="s">
        <v>75</v>
      </c>
      <c r="D53" t="s">
        <v>160</v>
      </c>
      <c r="E53" s="29" t="s">
        <v>546</v>
      </c>
      <c r="F53" s="29" t="s">
        <v>547</v>
      </c>
      <c r="G53" s="29" t="s">
        <v>548</v>
      </c>
      <c r="H53" s="29" t="s">
        <v>266</v>
      </c>
      <c r="I53" s="29" t="s">
        <v>549</v>
      </c>
      <c r="J53" s="29" t="s">
        <v>216</v>
      </c>
      <c r="K53" s="29" t="s">
        <v>417</v>
      </c>
      <c r="L53" s="29">
        <v>28.212</v>
      </c>
      <c r="M53" s="29">
        <v>153.14099999999999</v>
      </c>
      <c r="N53" s="29" t="s">
        <v>550</v>
      </c>
      <c r="O53" s="29" t="s">
        <v>419</v>
      </c>
      <c r="P53" s="29" t="s">
        <v>551</v>
      </c>
      <c r="Q53" s="29" t="s">
        <v>552</v>
      </c>
    </row>
    <row r="54" spans="1:17" x14ac:dyDescent="0.25">
      <c r="A54" s="5" t="s">
        <v>50</v>
      </c>
      <c r="B54" s="16" t="s">
        <v>75</v>
      </c>
      <c r="D54" t="s">
        <v>160</v>
      </c>
      <c r="E54" s="29" t="s">
        <v>553</v>
      </c>
      <c r="F54" s="29" t="s">
        <v>554</v>
      </c>
      <c r="G54" s="29" t="s">
        <v>555</v>
      </c>
      <c r="H54" s="29" t="s">
        <v>266</v>
      </c>
      <c r="I54" s="29" t="s">
        <v>556</v>
      </c>
      <c r="J54" s="29" t="s">
        <v>216</v>
      </c>
      <c r="K54" s="29" t="s">
        <v>417</v>
      </c>
      <c r="L54" s="29">
        <v>28.234000000000002</v>
      </c>
      <c r="M54" s="29">
        <v>153.14099999999999</v>
      </c>
      <c r="N54" s="29" t="s">
        <v>541</v>
      </c>
      <c r="O54" s="29" t="s">
        <v>419</v>
      </c>
      <c r="P54" s="29" t="s">
        <v>557</v>
      </c>
      <c r="Q54" s="29" t="s">
        <v>558</v>
      </c>
    </row>
    <row r="55" spans="1:17" x14ac:dyDescent="0.25">
      <c r="A55" s="5" t="s">
        <v>51</v>
      </c>
      <c r="B55" s="16" t="s">
        <v>75</v>
      </c>
      <c r="D55" t="s">
        <v>160</v>
      </c>
      <c r="E55" s="29" t="s">
        <v>559</v>
      </c>
      <c r="F55" s="29" t="s">
        <v>560</v>
      </c>
      <c r="G55" s="29" t="s">
        <v>561</v>
      </c>
      <c r="H55" s="29" t="s">
        <v>266</v>
      </c>
      <c r="I55" s="29" t="s">
        <v>562</v>
      </c>
      <c r="J55" s="29" t="s">
        <v>216</v>
      </c>
      <c r="K55" s="29" t="s">
        <v>417</v>
      </c>
      <c r="L55" s="29">
        <v>28.234000000000002</v>
      </c>
      <c r="M55" s="29">
        <v>153.14099999999999</v>
      </c>
      <c r="N55" s="29" t="s">
        <v>541</v>
      </c>
      <c r="O55" s="29" t="s">
        <v>419</v>
      </c>
      <c r="P55" s="29" t="s">
        <v>557</v>
      </c>
      <c r="Q55" s="29" t="s">
        <v>558</v>
      </c>
    </row>
    <row r="56" spans="1:17" x14ac:dyDescent="0.25">
      <c r="A56" s="5" t="s">
        <v>52</v>
      </c>
      <c r="B56" s="16" t="s">
        <v>75</v>
      </c>
      <c r="D56" t="s">
        <v>160</v>
      </c>
      <c r="E56" s="29" t="s">
        <v>563</v>
      </c>
      <c r="F56" s="29" t="s">
        <v>564</v>
      </c>
      <c r="G56" s="29" t="s">
        <v>565</v>
      </c>
      <c r="H56" s="29" t="s">
        <v>266</v>
      </c>
      <c r="I56" s="29" t="s">
        <v>566</v>
      </c>
      <c r="J56" s="29" t="s">
        <v>216</v>
      </c>
      <c r="K56" s="29" t="s">
        <v>417</v>
      </c>
      <c r="L56" s="29">
        <v>28.216000000000001</v>
      </c>
      <c r="M56" s="29">
        <v>153.142</v>
      </c>
      <c r="N56" s="29" t="s">
        <v>550</v>
      </c>
      <c r="O56" s="29" t="s">
        <v>419</v>
      </c>
      <c r="P56" s="29" t="s">
        <v>567</v>
      </c>
      <c r="Q56" s="29" t="s">
        <v>568</v>
      </c>
    </row>
    <row r="57" spans="1:17" x14ac:dyDescent="0.25">
      <c r="A57" s="5" t="s">
        <v>53</v>
      </c>
      <c r="B57" s="16" t="s">
        <v>75</v>
      </c>
      <c r="D57" t="s">
        <v>181</v>
      </c>
      <c r="E57" s="29" t="s">
        <v>569</v>
      </c>
      <c r="F57" s="29" t="s">
        <v>570</v>
      </c>
      <c r="G57" s="29" t="s">
        <v>571</v>
      </c>
      <c r="H57" s="29" t="s">
        <v>214</v>
      </c>
      <c r="I57" s="29" t="s">
        <v>572</v>
      </c>
      <c r="J57" s="29" t="s">
        <v>277</v>
      </c>
      <c r="K57" s="29" t="s">
        <v>482</v>
      </c>
      <c r="L57" s="29"/>
      <c r="M57" s="29"/>
      <c r="N57" s="29" t="s">
        <v>483</v>
      </c>
      <c r="O57" s="29" t="s">
        <v>455</v>
      </c>
      <c r="P57" s="29"/>
      <c r="Q57" s="29" t="s">
        <v>222</v>
      </c>
    </row>
    <row r="58" spans="1:17" x14ac:dyDescent="0.25">
      <c r="A58" s="5" t="s">
        <v>54</v>
      </c>
      <c r="B58" s="16" t="s">
        <v>75</v>
      </c>
      <c r="D58" t="s">
        <v>160</v>
      </c>
      <c r="E58" s="29" t="s">
        <v>573</v>
      </c>
      <c r="F58" s="29" t="s">
        <v>574</v>
      </c>
      <c r="G58" s="29" t="s">
        <v>575</v>
      </c>
      <c r="H58" s="29" t="s">
        <v>214</v>
      </c>
      <c r="I58" s="29" t="s">
        <v>576</v>
      </c>
      <c r="J58" s="29" t="s">
        <v>277</v>
      </c>
      <c r="K58" s="29" t="s">
        <v>482</v>
      </c>
      <c r="L58" s="29"/>
      <c r="M58" s="29"/>
      <c r="N58" s="29" t="s">
        <v>523</v>
      </c>
      <c r="O58" s="29" t="s">
        <v>455</v>
      </c>
      <c r="P58" s="29"/>
      <c r="Q58" s="29" t="s">
        <v>222</v>
      </c>
    </row>
    <row r="59" spans="1:17" x14ac:dyDescent="0.25">
      <c r="A59" s="5" t="s">
        <v>55</v>
      </c>
      <c r="B59" s="16" t="s">
        <v>75</v>
      </c>
      <c r="D59" t="s">
        <v>160</v>
      </c>
      <c r="E59" s="29" t="s">
        <v>577</v>
      </c>
      <c r="F59" s="29" t="s">
        <v>578</v>
      </c>
      <c r="G59" s="29" t="s">
        <v>579</v>
      </c>
      <c r="H59" s="29" t="s">
        <v>214</v>
      </c>
      <c r="I59" s="29" t="s">
        <v>580</v>
      </c>
      <c r="J59" s="29" t="s">
        <v>277</v>
      </c>
      <c r="K59" s="29" t="s">
        <v>517</v>
      </c>
      <c r="L59" s="29"/>
      <c r="M59" s="29"/>
      <c r="N59" s="29" t="s">
        <v>581</v>
      </c>
      <c r="O59" s="29" t="s">
        <v>455</v>
      </c>
      <c r="P59" s="29"/>
      <c r="Q59" s="29" t="s">
        <v>222</v>
      </c>
    </row>
    <row r="60" spans="1:17" x14ac:dyDescent="0.25">
      <c r="A60" s="5" t="s">
        <v>56</v>
      </c>
      <c r="B60" s="16" t="s">
        <v>75</v>
      </c>
      <c r="D60" t="s">
        <v>160</v>
      </c>
      <c r="E60" s="29" t="s">
        <v>582</v>
      </c>
      <c r="F60" s="29" t="s">
        <v>583</v>
      </c>
      <c r="G60" s="29" t="s">
        <v>584</v>
      </c>
      <c r="H60" s="29" t="s">
        <v>214</v>
      </c>
      <c r="I60" s="29" t="s">
        <v>585</v>
      </c>
      <c r="J60" s="29" t="s">
        <v>277</v>
      </c>
      <c r="K60" s="29" t="s">
        <v>482</v>
      </c>
      <c r="L60" s="29"/>
      <c r="M60" s="29"/>
      <c r="N60" s="29" t="s">
        <v>523</v>
      </c>
      <c r="O60" s="29" t="s">
        <v>455</v>
      </c>
      <c r="P60" s="29"/>
      <c r="Q60" s="29" t="s">
        <v>222</v>
      </c>
    </row>
    <row r="61" spans="1:17" x14ac:dyDescent="0.25">
      <c r="A61" s="15" t="s">
        <v>57</v>
      </c>
      <c r="B61" s="15" t="s">
        <v>76</v>
      </c>
      <c r="D61" t="s">
        <v>160</v>
      </c>
      <c r="E61" s="29" t="s">
        <v>586</v>
      </c>
      <c r="F61" s="29" t="s">
        <v>587</v>
      </c>
      <c r="G61" s="29" t="s">
        <v>588</v>
      </c>
      <c r="H61" s="29" t="s">
        <v>214</v>
      </c>
      <c r="I61" s="29" t="s">
        <v>589</v>
      </c>
      <c r="J61" s="29" t="s">
        <v>216</v>
      </c>
      <c r="K61" s="29" t="s">
        <v>217</v>
      </c>
      <c r="L61" s="29" t="s">
        <v>218</v>
      </c>
      <c r="M61" s="29" t="s">
        <v>219</v>
      </c>
      <c r="N61" s="29" t="s">
        <v>590</v>
      </c>
      <c r="O61" s="29" t="s">
        <v>221</v>
      </c>
      <c r="P61" s="29"/>
      <c r="Q61" s="29" t="s">
        <v>222</v>
      </c>
    </row>
    <row r="62" spans="1:17" x14ac:dyDescent="0.25">
      <c r="D62" s="21">
        <v>0.42105263157894735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1:17" x14ac:dyDescent="0.25">
      <c r="D63" s="21">
        <v>5.1724137931034482E-2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1:17" x14ac:dyDescent="0.25">
      <c r="D64" s="21">
        <v>0.32758620689655171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4:17" x14ac:dyDescent="0.25">
      <c r="D65" t="s">
        <v>182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</row>
    <row r="66" spans="4:17" x14ac:dyDescent="0.25">
      <c r="D66" t="s">
        <v>183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</row>
    <row r="67" spans="4:17" x14ac:dyDescent="0.25">
      <c r="D67" t="s">
        <v>184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L188"/>
  <sheetViews>
    <sheetView zoomScale="42" workbookViewId="0">
      <selection activeCell="O15" sqref="O15"/>
    </sheetView>
  </sheetViews>
  <sheetFormatPr defaultRowHeight="15" x14ac:dyDescent="0.25"/>
  <cols>
    <col min="1" max="1" width="10.7109375" bestFit="1" customWidth="1"/>
    <col min="3" max="3" width="10.7109375" style="20" customWidth="1"/>
    <col min="4" max="4" width="11.140625" customWidth="1"/>
    <col min="5" max="5" width="14.28515625" customWidth="1"/>
    <col min="6" max="6" width="16.42578125" style="32" customWidth="1"/>
    <col min="7" max="7" width="10.7109375" bestFit="1" customWidth="1"/>
    <col min="9" max="9" width="9.140625" style="22"/>
    <col min="10" max="10" width="17.5703125" customWidth="1"/>
    <col min="11" max="11" width="11" style="22" customWidth="1"/>
    <col min="12" max="12" width="14.85546875" style="32" customWidth="1"/>
    <col min="13" max="13" width="14.85546875" customWidth="1"/>
    <col min="18" max="18" width="9.140625" style="32"/>
    <col min="19" max="19" width="15" bestFit="1" customWidth="1"/>
    <col min="22" max="22" width="13.28515625" customWidth="1"/>
    <col min="23" max="23" width="12.5703125" customWidth="1"/>
    <col min="24" max="24" width="9.140625" style="32"/>
    <col min="30" max="30" width="14.28515625" style="32" customWidth="1"/>
    <col min="36" max="36" width="9.140625" style="32"/>
    <col min="37" max="37" width="15" bestFit="1" customWidth="1"/>
    <col min="42" max="42" width="21.28515625" style="32" customWidth="1"/>
    <col min="48" max="48" width="9.140625" style="32"/>
    <col min="54" max="54" width="9.140625" style="32"/>
    <col min="60" max="60" width="9.140625" style="32"/>
    <col min="66" max="66" width="9.140625" style="32"/>
    <col min="69" max="69" width="12.28515625" style="174" customWidth="1"/>
    <col min="72" max="72" width="11.42578125" style="32" customWidth="1"/>
    <col min="87" max="87" width="12.42578125" customWidth="1"/>
    <col min="267" max="267" width="11.7109375" style="174" customWidth="1"/>
  </cols>
  <sheetData>
    <row r="1" spans="1:324" s="23" customFormat="1" ht="75.75" customHeight="1" x14ac:dyDescent="0.25">
      <c r="A1" s="30"/>
      <c r="B1" s="24" t="s">
        <v>85</v>
      </c>
      <c r="C1" s="95" t="s">
        <v>86</v>
      </c>
      <c r="D1" s="24" t="s">
        <v>87</v>
      </c>
      <c r="E1" s="25" t="s">
        <v>89</v>
      </c>
      <c r="F1" s="31" t="s">
        <v>88</v>
      </c>
      <c r="G1" s="30"/>
      <c r="H1" s="24" t="s">
        <v>85</v>
      </c>
      <c r="I1" s="25" t="s">
        <v>86</v>
      </c>
      <c r="J1" s="24" t="s">
        <v>87</v>
      </c>
      <c r="K1" s="25" t="s">
        <v>89</v>
      </c>
      <c r="L1" s="31" t="s">
        <v>88</v>
      </c>
      <c r="M1" s="30"/>
      <c r="N1" s="24" t="s">
        <v>85</v>
      </c>
      <c r="O1" s="25" t="s">
        <v>86</v>
      </c>
      <c r="P1" s="24" t="s">
        <v>87</v>
      </c>
      <c r="Q1" s="25" t="s">
        <v>89</v>
      </c>
      <c r="R1" s="31" t="s">
        <v>88</v>
      </c>
      <c r="S1" s="30"/>
      <c r="T1" s="24" t="s">
        <v>85</v>
      </c>
      <c r="U1" s="25" t="s">
        <v>86</v>
      </c>
      <c r="V1" s="24" t="s">
        <v>87</v>
      </c>
      <c r="W1" s="25" t="s">
        <v>89</v>
      </c>
      <c r="X1" s="31" t="s">
        <v>88</v>
      </c>
      <c r="Y1" s="30"/>
      <c r="Z1" s="24" t="s">
        <v>85</v>
      </c>
      <c r="AA1" s="25" t="s">
        <v>86</v>
      </c>
      <c r="AB1" s="24" t="s">
        <v>87</v>
      </c>
      <c r="AC1" s="25" t="s">
        <v>89</v>
      </c>
      <c r="AD1" s="31" t="s">
        <v>88</v>
      </c>
      <c r="AE1" s="30"/>
      <c r="AF1" s="24" t="s">
        <v>85</v>
      </c>
      <c r="AG1" s="25" t="s">
        <v>86</v>
      </c>
      <c r="AH1" s="24" t="s">
        <v>87</v>
      </c>
      <c r="AI1" s="25" t="s">
        <v>89</v>
      </c>
      <c r="AJ1" s="31" t="s">
        <v>88</v>
      </c>
      <c r="AK1" s="50"/>
      <c r="AL1" s="51" t="s">
        <v>85</v>
      </c>
      <c r="AM1" s="52" t="s">
        <v>86</v>
      </c>
      <c r="AN1" s="51" t="s">
        <v>87</v>
      </c>
      <c r="AO1" s="52" t="s">
        <v>89</v>
      </c>
      <c r="AP1" s="53" t="s">
        <v>88</v>
      </c>
      <c r="AQ1" s="62"/>
      <c r="AR1" s="63" t="s">
        <v>85</v>
      </c>
      <c r="AS1" s="64" t="s">
        <v>86</v>
      </c>
      <c r="AT1" s="63" t="s">
        <v>87</v>
      </c>
      <c r="AU1" s="64" t="s">
        <v>89</v>
      </c>
      <c r="AV1" s="65" t="s">
        <v>88</v>
      </c>
      <c r="AW1" s="62"/>
      <c r="AX1" s="63" t="s">
        <v>85</v>
      </c>
      <c r="AY1" s="64" t="s">
        <v>86</v>
      </c>
      <c r="AZ1" s="63" t="s">
        <v>87</v>
      </c>
      <c r="BA1" s="64" t="s">
        <v>89</v>
      </c>
      <c r="BB1" s="65" t="s">
        <v>88</v>
      </c>
      <c r="BC1" s="62"/>
      <c r="BD1" s="63" t="s">
        <v>85</v>
      </c>
      <c r="BE1" s="64" t="s">
        <v>86</v>
      </c>
      <c r="BF1" s="63" t="s">
        <v>87</v>
      </c>
      <c r="BG1" s="64" t="s">
        <v>89</v>
      </c>
      <c r="BH1" s="65" t="s">
        <v>88</v>
      </c>
      <c r="BI1" s="74"/>
      <c r="BJ1" s="26" t="s">
        <v>85</v>
      </c>
      <c r="BK1" s="27" t="s">
        <v>86</v>
      </c>
      <c r="BL1" s="26" t="s">
        <v>87</v>
      </c>
      <c r="BM1" s="27" t="s">
        <v>89</v>
      </c>
      <c r="BN1" s="75" t="s">
        <v>88</v>
      </c>
      <c r="BO1" s="83"/>
      <c r="BP1" s="84" t="s">
        <v>85</v>
      </c>
      <c r="BQ1" s="85" t="s">
        <v>86</v>
      </c>
      <c r="BR1" s="84" t="s">
        <v>87</v>
      </c>
      <c r="BS1" s="85" t="s">
        <v>89</v>
      </c>
      <c r="BT1" s="86" t="s">
        <v>88</v>
      </c>
      <c r="BU1" s="180"/>
      <c r="BV1" s="181" t="s">
        <v>85</v>
      </c>
      <c r="BW1" s="182" t="s">
        <v>86</v>
      </c>
      <c r="BX1" s="181" t="s">
        <v>87</v>
      </c>
      <c r="BY1" s="182" t="s">
        <v>89</v>
      </c>
      <c r="BZ1" s="183" t="s">
        <v>88</v>
      </c>
      <c r="CA1" s="180"/>
      <c r="CB1" s="181" t="s">
        <v>85</v>
      </c>
      <c r="CC1" s="182" t="s">
        <v>86</v>
      </c>
      <c r="CD1" s="181" t="s">
        <v>87</v>
      </c>
      <c r="CE1" s="182" t="s">
        <v>89</v>
      </c>
      <c r="CF1" s="183" t="s">
        <v>88</v>
      </c>
      <c r="CG1" s="180"/>
      <c r="CH1" s="181" t="s">
        <v>85</v>
      </c>
      <c r="CI1" s="182" t="s">
        <v>86</v>
      </c>
      <c r="CJ1" s="181" t="s">
        <v>87</v>
      </c>
      <c r="CK1" s="182" t="s">
        <v>89</v>
      </c>
      <c r="CL1" s="183" t="s">
        <v>88</v>
      </c>
      <c r="CM1" s="74"/>
      <c r="CN1" s="26" t="s">
        <v>85</v>
      </c>
      <c r="CO1" s="27" t="s">
        <v>86</v>
      </c>
      <c r="CP1" s="26" t="s">
        <v>87</v>
      </c>
      <c r="CQ1" s="27" t="s">
        <v>89</v>
      </c>
      <c r="CR1" s="75" t="s">
        <v>88</v>
      </c>
      <c r="CS1" s="74"/>
      <c r="CT1" s="26" t="s">
        <v>85</v>
      </c>
      <c r="CU1" s="27" t="s">
        <v>86</v>
      </c>
      <c r="CV1" s="26" t="s">
        <v>87</v>
      </c>
      <c r="CW1" s="27" t="s">
        <v>89</v>
      </c>
      <c r="CX1" s="75" t="s">
        <v>88</v>
      </c>
      <c r="CY1" s="74"/>
      <c r="CZ1" s="26" t="s">
        <v>85</v>
      </c>
      <c r="DA1" s="27" t="s">
        <v>86</v>
      </c>
      <c r="DB1" s="26" t="s">
        <v>87</v>
      </c>
      <c r="DC1" s="27" t="s">
        <v>89</v>
      </c>
      <c r="DD1" s="75" t="s">
        <v>88</v>
      </c>
      <c r="DE1" s="74"/>
      <c r="DF1" s="26" t="s">
        <v>85</v>
      </c>
      <c r="DG1" s="27" t="s">
        <v>86</v>
      </c>
      <c r="DH1" s="26" t="s">
        <v>87</v>
      </c>
      <c r="DI1" s="27" t="s">
        <v>89</v>
      </c>
      <c r="DJ1" s="75" t="s">
        <v>88</v>
      </c>
      <c r="DK1" s="74"/>
      <c r="DL1" s="26" t="s">
        <v>85</v>
      </c>
      <c r="DM1" s="27" t="s">
        <v>86</v>
      </c>
      <c r="DN1" s="26" t="s">
        <v>87</v>
      </c>
      <c r="DO1" s="27" t="s">
        <v>89</v>
      </c>
      <c r="DP1" s="75" t="s">
        <v>88</v>
      </c>
      <c r="DQ1" s="7"/>
      <c r="DR1" s="7" t="s">
        <v>85</v>
      </c>
      <c r="DS1" s="7" t="s">
        <v>86</v>
      </c>
      <c r="DT1" s="7" t="s">
        <v>87</v>
      </c>
      <c r="DU1" s="7" t="s">
        <v>89</v>
      </c>
      <c r="DV1" s="7" t="s">
        <v>88</v>
      </c>
      <c r="DW1" s="8"/>
      <c r="DX1" s="8" t="s">
        <v>85</v>
      </c>
      <c r="DY1" s="8" t="s">
        <v>86</v>
      </c>
      <c r="DZ1" s="8" t="s">
        <v>87</v>
      </c>
      <c r="EA1" s="8" t="s">
        <v>89</v>
      </c>
      <c r="EB1" s="8" t="s">
        <v>88</v>
      </c>
      <c r="EC1" s="9"/>
      <c r="ED1" s="9" t="s">
        <v>85</v>
      </c>
      <c r="EE1" s="9" t="s">
        <v>86</v>
      </c>
      <c r="EF1" s="9" t="s">
        <v>87</v>
      </c>
      <c r="EG1" s="9" t="s">
        <v>89</v>
      </c>
      <c r="EH1" s="9" t="s">
        <v>88</v>
      </c>
      <c r="EI1" s="9"/>
      <c r="EJ1" s="9" t="s">
        <v>85</v>
      </c>
      <c r="EK1" s="9" t="s">
        <v>86</v>
      </c>
      <c r="EL1" s="9" t="s">
        <v>87</v>
      </c>
      <c r="EM1" s="9" t="s">
        <v>89</v>
      </c>
      <c r="EN1" s="9" t="s">
        <v>88</v>
      </c>
      <c r="EO1" s="10"/>
      <c r="EP1" s="10" t="s">
        <v>85</v>
      </c>
      <c r="EQ1" s="10" t="s">
        <v>86</v>
      </c>
      <c r="ER1" s="10" t="s">
        <v>87</v>
      </c>
      <c r="ES1" s="10" t="s">
        <v>89</v>
      </c>
      <c r="ET1" s="10" t="s">
        <v>88</v>
      </c>
      <c r="EU1" s="10"/>
      <c r="EV1" s="10" t="s">
        <v>85</v>
      </c>
      <c r="EW1" s="10" t="s">
        <v>86</v>
      </c>
      <c r="EX1" s="10" t="s">
        <v>87</v>
      </c>
      <c r="EY1" s="10" t="s">
        <v>89</v>
      </c>
      <c r="EZ1" s="10" t="s">
        <v>88</v>
      </c>
      <c r="FA1" s="11"/>
      <c r="FB1" s="11" t="s">
        <v>85</v>
      </c>
      <c r="FC1" s="11" t="s">
        <v>86</v>
      </c>
      <c r="FD1" s="11" t="s">
        <v>87</v>
      </c>
      <c r="FE1" s="11" t="s">
        <v>89</v>
      </c>
      <c r="FF1" s="11" t="s">
        <v>88</v>
      </c>
      <c r="FG1" s="3"/>
      <c r="FH1" s="3" t="s">
        <v>85</v>
      </c>
      <c r="FI1" s="3" t="s">
        <v>86</v>
      </c>
      <c r="FJ1" s="3" t="s">
        <v>87</v>
      </c>
      <c r="FK1" s="3" t="s">
        <v>89</v>
      </c>
      <c r="FL1" s="3" t="s">
        <v>88</v>
      </c>
      <c r="FM1" s="169"/>
      <c r="FN1" s="169" t="s">
        <v>85</v>
      </c>
      <c r="FO1" s="169" t="s">
        <v>86</v>
      </c>
      <c r="FP1" s="169" t="s">
        <v>87</v>
      </c>
      <c r="FQ1" s="169" t="s">
        <v>89</v>
      </c>
      <c r="FR1" s="169" t="s">
        <v>88</v>
      </c>
      <c r="FS1" s="13"/>
      <c r="FT1" s="13" t="s">
        <v>85</v>
      </c>
      <c r="FU1" s="13" t="s">
        <v>86</v>
      </c>
      <c r="FV1" s="13" t="s">
        <v>87</v>
      </c>
      <c r="FW1" s="13" t="s">
        <v>89</v>
      </c>
      <c r="FX1" s="13" t="s">
        <v>88</v>
      </c>
      <c r="FY1" s="170"/>
      <c r="FZ1" s="170" t="s">
        <v>85</v>
      </c>
      <c r="GA1" s="170" t="s">
        <v>86</v>
      </c>
      <c r="GB1" s="170" t="s">
        <v>87</v>
      </c>
      <c r="GC1" s="170" t="s">
        <v>89</v>
      </c>
      <c r="GD1" s="170" t="s">
        <v>88</v>
      </c>
      <c r="GE1" s="170"/>
      <c r="GF1" s="170" t="s">
        <v>85</v>
      </c>
      <c r="GG1" s="170" t="s">
        <v>86</v>
      </c>
      <c r="GH1" s="170" t="s">
        <v>87</v>
      </c>
      <c r="GI1" s="170" t="s">
        <v>89</v>
      </c>
      <c r="GJ1" s="170" t="s">
        <v>88</v>
      </c>
      <c r="GK1" s="170"/>
      <c r="GL1" s="170" t="s">
        <v>85</v>
      </c>
      <c r="GM1" s="170" t="s">
        <v>86</v>
      </c>
      <c r="GN1" s="170" t="s">
        <v>87</v>
      </c>
      <c r="GO1" s="170" t="s">
        <v>89</v>
      </c>
      <c r="GP1" s="170" t="s">
        <v>88</v>
      </c>
      <c r="GQ1" s="170"/>
      <c r="GR1" s="170" t="s">
        <v>85</v>
      </c>
      <c r="GS1" s="170" t="s">
        <v>86</v>
      </c>
      <c r="GT1" s="170" t="s">
        <v>87</v>
      </c>
      <c r="GU1" s="170" t="s">
        <v>89</v>
      </c>
      <c r="GV1" s="170" t="s">
        <v>88</v>
      </c>
      <c r="GW1" s="170"/>
      <c r="GX1" s="170" t="s">
        <v>85</v>
      </c>
      <c r="GY1" s="170" t="s">
        <v>86</v>
      </c>
      <c r="GZ1" s="170" t="s">
        <v>87</v>
      </c>
      <c r="HA1" s="170" t="s">
        <v>89</v>
      </c>
      <c r="HB1" s="170" t="s">
        <v>88</v>
      </c>
      <c r="HC1" s="108"/>
      <c r="HD1" s="109" t="s">
        <v>85</v>
      </c>
      <c r="HE1" s="110" t="s">
        <v>86</v>
      </c>
      <c r="HF1" s="109" t="s">
        <v>87</v>
      </c>
      <c r="HG1" s="110" t="s">
        <v>89</v>
      </c>
      <c r="HH1" s="111" t="s">
        <v>88</v>
      </c>
      <c r="HI1" s="108"/>
      <c r="HJ1" s="109" t="s">
        <v>85</v>
      </c>
      <c r="HK1" s="110" t="s">
        <v>86</v>
      </c>
      <c r="HL1" s="109" t="s">
        <v>87</v>
      </c>
      <c r="HM1" s="110" t="s">
        <v>89</v>
      </c>
      <c r="HN1" s="111" t="s">
        <v>88</v>
      </c>
      <c r="HO1" s="108"/>
      <c r="HP1" s="109" t="s">
        <v>85</v>
      </c>
      <c r="HQ1" s="120" t="s">
        <v>86</v>
      </c>
      <c r="HR1" s="109" t="s">
        <v>87</v>
      </c>
      <c r="HS1" s="110" t="s">
        <v>89</v>
      </c>
      <c r="HT1" s="111" t="s">
        <v>88</v>
      </c>
      <c r="HU1" s="108"/>
      <c r="HV1" s="109" t="s">
        <v>85</v>
      </c>
      <c r="HW1" s="110" t="s">
        <v>86</v>
      </c>
      <c r="HX1" s="109" t="s">
        <v>87</v>
      </c>
      <c r="HY1" s="110" t="s">
        <v>89</v>
      </c>
      <c r="HZ1" s="111" t="s">
        <v>88</v>
      </c>
      <c r="IA1" s="108"/>
      <c r="IB1" s="109" t="s">
        <v>85</v>
      </c>
      <c r="IC1" s="120" t="s">
        <v>86</v>
      </c>
      <c r="ID1" s="109" t="s">
        <v>87</v>
      </c>
      <c r="IE1" s="110" t="s">
        <v>89</v>
      </c>
      <c r="IF1" s="111" t="s">
        <v>88</v>
      </c>
      <c r="IG1" s="108"/>
      <c r="IH1" s="109" t="s">
        <v>85</v>
      </c>
      <c r="II1" s="110" t="s">
        <v>86</v>
      </c>
      <c r="IJ1" s="109" t="s">
        <v>87</v>
      </c>
      <c r="IK1" s="110" t="s">
        <v>89</v>
      </c>
      <c r="IL1" s="111" t="s">
        <v>88</v>
      </c>
      <c r="IM1" s="108"/>
      <c r="IN1" s="109" t="s">
        <v>85</v>
      </c>
      <c r="IO1" s="110" t="s">
        <v>86</v>
      </c>
      <c r="IP1" s="109" t="s">
        <v>87</v>
      </c>
      <c r="IQ1" s="110" t="s">
        <v>89</v>
      </c>
      <c r="IR1" s="111" t="s">
        <v>88</v>
      </c>
      <c r="IS1" s="108"/>
      <c r="IT1" s="109" t="s">
        <v>85</v>
      </c>
      <c r="IU1" s="120" t="s">
        <v>86</v>
      </c>
      <c r="IV1" s="109" t="s">
        <v>87</v>
      </c>
      <c r="IW1" s="110" t="s">
        <v>89</v>
      </c>
      <c r="IX1" s="111" t="s">
        <v>88</v>
      </c>
      <c r="IY1" s="108"/>
      <c r="IZ1" s="109" t="s">
        <v>85</v>
      </c>
      <c r="JA1" s="110" t="s">
        <v>86</v>
      </c>
      <c r="JB1" s="109" t="s">
        <v>87</v>
      </c>
      <c r="JC1" s="110" t="s">
        <v>89</v>
      </c>
      <c r="JD1" s="111" t="s">
        <v>88</v>
      </c>
      <c r="JE1" s="108"/>
      <c r="JF1" s="109" t="s">
        <v>85</v>
      </c>
      <c r="JG1" s="110" t="s">
        <v>86</v>
      </c>
      <c r="JH1" s="109" t="s">
        <v>87</v>
      </c>
      <c r="JI1" s="110" t="s">
        <v>89</v>
      </c>
      <c r="JJ1" s="111" t="s">
        <v>88</v>
      </c>
      <c r="JK1" s="108"/>
      <c r="JL1" s="109" t="s">
        <v>85</v>
      </c>
      <c r="JM1" s="120" t="s">
        <v>86</v>
      </c>
      <c r="JN1" s="109" t="s">
        <v>87</v>
      </c>
      <c r="JO1" s="110" t="s">
        <v>89</v>
      </c>
      <c r="JP1" s="111" t="s">
        <v>88</v>
      </c>
      <c r="JQ1" s="108"/>
      <c r="JR1" s="109" t="s">
        <v>85</v>
      </c>
      <c r="JS1" s="120" t="s">
        <v>86</v>
      </c>
      <c r="JT1" s="109" t="s">
        <v>87</v>
      </c>
      <c r="JU1" s="110" t="s">
        <v>89</v>
      </c>
      <c r="JV1" s="111" t="s">
        <v>88</v>
      </c>
      <c r="JW1" s="108"/>
      <c r="JX1" s="109" t="s">
        <v>85</v>
      </c>
      <c r="JY1" s="120" t="s">
        <v>86</v>
      </c>
      <c r="JZ1" s="109" t="s">
        <v>87</v>
      </c>
      <c r="KA1" s="110" t="s">
        <v>89</v>
      </c>
      <c r="KB1" s="111" t="s">
        <v>88</v>
      </c>
      <c r="KC1" s="108"/>
      <c r="KD1" s="109" t="s">
        <v>85</v>
      </c>
      <c r="KE1" s="110" t="s">
        <v>86</v>
      </c>
      <c r="KF1" s="109" t="s">
        <v>87</v>
      </c>
      <c r="KG1" s="110" t="s">
        <v>89</v>
      </c>
      <c r="KH1" s="111" t="s">
        <v>88</v>
      </c>
      <c r="KI1" s="108"/>
      <c r="KJ1" s="109" t="s">
        <v>85</v>
      </c>
      <c r="KK1" s="120" t="s">
        <v>86</v>
      </c>
      <c r="KL1" s="109" t="s">
        <v>87</v>
      </c>
      <c r="KM1" s="110" t="s">
        <v>89</v>
      </c>
      <c r="KN1" s="111" t="s">
        <v>88</v>
      </c>
      <c r="KO1" s="108"/>
      <c r="KP1" s="109" t="s">
        <v>85</v>
      </c>
      <c r="KQ1" s="110" t="s">
        <v>86</v>
      </c>
      <c r="KR1" s="109" t="s">
        <v>87</v>
      </c>
      <c r="KS1" s="110" t="s">
        <v>89</v>
      </c>
      <c r="KT1" s="111" t="s">
        <v>88</v>
      </c>
      <c r="KU1" s="108"/>
      <c r="KV1" s="109" t="s">
        <v>85</v>
      </c>
      <c r="KW1" s="110" t="s">
        <v>86</v>
      </c>
      <c r="KX1" s="109" t="s">
        <v>87</v>
      </c>
      <c r="KY1" s="110" t="s">
        <v>89</v>
      </c>
      <c r="KZ1" s="111" t="s">
        <v>88</v>
      </c>
      <c r="LA1" s="108"/>
      <c r="LB1" s="109" t="s">
        <v>85</v>
      </c>
      <c r="LC1" s="126" t="s">
        <v>86</v>
      </c>
      <c r="LD1" s="109" t="s">
        <v>87</v>
      </c>
      <c r="LE1" s="110" t="s">
        <v>89</v>
      </c>
      <c r="LF1" s="111" t="s">
        <v>88</v>
      </c>
      <c r="LG1" s="130"/>
      <c r="LH1" s="131" t="s">
        <v>85</v>
      </c>
      <c r="LI1" s="132" t="s">
        <v>86</v>
      </c>
      <c r="LJ1" s="131" t="s">
        <v>87</v>
      </c>
      <c r="LK1" s="133" t="s">
        <v>89</v>
      </c>
      <c r="LL1" s="134" t="s">
        <v>88</v>
      </c>
    </row>
    <row r="2" spans="1:324" s="28" customFormat="1" x14ac:dyDescent="0.25">
      <c r="A2" s="33" t="s">
        <v>84</v>
      </c>
      <c r="B2" s="34">
        <v>1</v>
      </c>
      <c r="C2" s="96"/>
      <c r="D2" s="34"/>
      <c r="E2" s="34"/>
      <c r="F2" s="37"/>
      <c r="G2" s="33" t="s">
        <v>84</v>
      </c>
      <c r="H2" s="34">
        <v>1</v>
      </c>
      <c r="I2" s="35"/>
      <c r="J2" s="34"/>
      <c r="K2" s="35"/>
      <c r="L2" s="37"/>
      <c r="M2" s="33" t="s">
        <v>84</v>
      </c>
      <c r="N2" s="34">
        <v>1</v>
      </c>
      <c r="O2" s="34"/>
      <c r="P2" s="34"/>
      <c r="Q2" s="34"/>
      <c r="R2" s="37"/>
      <c r="S2" s="33" t="s">
        <v>84</v>
      </c>
      <c r="T2" s="34">
        <v>1</v>
      </c>
      <c r="U2" s="34"/>
      <c r="V2" s="34"/>
      <c r="W2" s="34"/>
      <c r="X2" s="37"/>
      <c r="Y2" s="33" t="s">
        <v>84</v>
      </c>
      <c r="Z2" s="34">
        <v>1</v>
      </c>
      <c r="AA2" s="34"/>
      <c r="AB2" s="34"/>
      <c r="AC2" s="34"/>
      <c r="AD2" s="37"/>
      <c r="AE2" s="33" t="s">
        <v>84</v>
      </c>
      <c r="AF2" s="34">
        <v>1</v>
      </c>
      <c r="AG2" s="34"/>
      <c r="AH2" s="34"/>
      <c r="AI2" s="34"/>
      <c r="AJ2" s="37"/>
      <c r="AK2" s="54" t="s">
        <v>84</v>
      </c>
      <c r="AL2" s="55">
        <v>2</v>
      </c>
      <c r="AM2" s="56"/>
      <c r="AN2" s="55"/>
      <c r="AO2" s="55"/>
      <c r="AP2" s="60"/>
      <c r="AQ2" s="66" t="s">
        <v>84</v>
      </c>
      <c r="AR2" s="67">
        <v>3</v>
      </c>
      <c r="AS2" s="68"/>
      <c r="AT2" s="67"/>
      <c r="AU2" s="67"/>
      <c r="AV2" s="69"/>
      <c r="AW2" s="66" t="s">
        <v>84</v>
      </c>
      <c r="AX2" s="67">
        <v>3</v>
      </c>
      <c r="AY2" s="68"/>
      <c r="AZ2" s="67"/>
      <c r="BA2" s="67"/>
      <c r="BB2" s="69"/>
      <c r="BC2" s="66" t="s">
        <v>84</v>
      </c>
      <c r="BD2" s="67">
        <v>3</v>
      </c>
      <c r="BE2" s="68"/>
      <c r="BF2" s="67"/>
      <c r="BG2" s="67"/>
      <c r="BH2" s="69"/>
      <c r="BI2" s="76" t="s">
        <v>84</v>
      </c>
      <c r="BJ2" s="77">
        <v>4</v>
      </c>
      <c r="BK2" s="78"/>
      <c r="BL2" s="77"/>
      <c r="BM2" s="77"/>
      <c r="BN2" s="48"/>
      <c r="BO2" s="87" t="s">
        <v>84</v>
      </c>
      <c r="BP2" s="88">
        <v>6</v>
      </c>
      <c r="BQ2" s="171"/>
      <c r="BR2" s="88"/>
      <c r="BS2" s="88"/>
      <c r="BT2" s="90"/>
      <c r="BU2" s="184" t="s">
        <v>84</v>
      </c>
      <c r="BV2" s="185">
        <v>7</v>
      </c>
      <c r="BW2" s="186"/>
      <c r="BX2" s="185"/>
      <c r="BY2" s="185"/>
      <c r="BZ2" s="187"/>
      <c r="CA2" s="184" t="s">
        <v>84</v>
      </c>
      <c r="CB2" s="185">
        <v>7</v>
      </c>
      <c r="CC2" s="186"/>
      <c r="CD2" s="185"/>
      <c r="CE2" s="185"/>
      <c r="CF2" s="187"/>
      <c r="CG2" s="184" t="s">
        <v>84</v>
      </c>
      <c r="CH2" s="185">
        <v>7</v>
      </c>
      <c r="CI2" s="186"/>
      <c r="CJ2" s="185"/>
      <c r="CK2" s="185"/>
      <c r="CL2" s="187"/>
      <c r="CM2" s="76" t="s">
        <v>84</v>
      </c>
      <c r="CN2" s="77">
        <v>8</v>
      </c>
      <c r="CO2" s="177"/>
      <c r="CP2" s="77"/>
      <c r="CQ2" s="77"/>
      <c r="CR2" s="48"/>
      <c r="CS2" s="76" t="s">
        <v>84</v>
      </c>
      <c r="CT2" s="77">
        <v>8</v>
      </c>
      <c r="CU2" s="177"/>
      <c r="CV2" s="77"/>
      <c r="CW2" s="77"/>
      <c r="CX2" s="48"/>
      <c r="CY2" s="76" t="s">
        <v>84</v>
      </c>
      <c r="CZ2" s="77">
        <v>8</v>
      </c>
      <c r="DA2" s="177"/>
      <c r="DB2" s="77"/>
      <c r="DC2" s="77"/>
      <c r="DD2" s="48"/>
      <c r="DE2" s="76" t="s">
        <v>84</v>
      </c>
      <c r="DF2" s="77">
        <v>8</v>
      </c>
      <c r="DG2" s="177"/>
      <c r="DH2" s="77"/>
      <c r="DI2" s="77"/>
      <c r="DJ2" s="48"/>
      <c r="DK2" s="76" t="s">
        <v>84</v>
      </c>
      <c r="DL2" s="77">
        <v>8</v>
      </c>
      <c r="DM2" s="177"/>
      <c r="DN2" s="77"/>
      <c r="DO2" s="77"/>
      <c r="DP2" s="48"/>
      <c r="DQ2" s="7" t="s">
        <v>84</v>
      </c>
      <c r="DR2" s="7">
        <v>9</v>
      </c>
      <c r="DS2" s="7"/>
      <c r="DT2" s="7"/>
      <c r="DU2" s="7"/>
      <c r="DV2" s="7"/>
      <c r="DW2" s="8" t="s">
        <v>84</v>
      </c>
      <c r="DX2" s="8">
        <v>10</v>
      </c>
      <c r="DY2" s="8"/>
      <c r="DZ2" s="8"/>
      <c r="EA2" s="8"/>
      <c r="EB2" s="8"/>
      <c r="EC2" s="9" t="s">
        <v>84</v>
      </c>
      <c r="ED2" s="9">
        <v>11</v>
      </c>
      <c r="EE2" s="9"/>
      <c r="EF2" s="9"/>
      <c r="EG2" s="9"/>
      <c r="EH2" s="9"/>
      <c r="EI2" s="9" t="s">
        <v>84</v>
      </c>
      <c r="EJ2" s="9">
        <v>11</v>
      </c>
      <c r="EK2" s="9"/>
      <c r="EL2" s="9"/>
      <c r="EM2" s="9"/>
      <c r="EN2" s="9"/>
      <c r="EO2" s="10" t="s">
        <v>84</v>
      </c>
      <c r="EP2" s="10">
        <v>12</v>
      </c>
      <c r="EQ2" s="10"/>
      <c r="ER2" s="10"/>
      <c r="ES2" s="10"/>
      <c r="ET2" s="10"/>
      <c r="EU2" s="10" t="s">
        <v>84</v>
      </c>
      <c r="EV2" s="10">
        <v>12</v>
      </c>
      <c r="EW2" s="10"/>
      <c r="EX2" s="10"/>
      <c r="EY2" s="10"/>
      <c r="EZ2" s="10"/>
      <c r="FA2" s="11" t="s">
        <v>84</v>
      </c>
      <c r="FB2" s="11">
        <v>14</v>
      </c>
      <c r="FC2" s="11"/>
      <c r="FD2" s="11"/>
      <c r="FE2" s="11"/>
      <c r="FF2" s="11"/>
      <c r="FG2" s="3" t="s">
        <v>84</v>
      </c>
      <c r="FH2" s="3">
        <v>15</v>
      </c>
      <c r="FI2" s="3"/>
      <c r="FJ2" s="3"/>
      <c r="FK2" s="3"/>
      <c r="FL2" s="3"/>
      <c r="FM2" s="169" t="s">
        <v>84</v>
      </c>
      <c r="FN2" s="169">
        <v>16</v>
      </c>
      <c r="FO2" s="169"/>
      <c r="FP2" s="169"/>
      <c r="FQ2" s="169"/>
      <c r="FR2" s="169"/>
      <c r="FS2" s="13" t="s">
        <v>84</v>
      </c>
      <c r="FT2" s="13">
        <v>17</v>
      </c>
      <c r="FU2" s="13"/>
      <c r="FV2" s="13"/>
      <c r="FW2" s="13"/>
      <c r="FX2" s="13"/>
      <c r="FY2" s="170" t="s">
        <v>84</v>
      </c>
      <c r="FZ2" s="170">
        <v>18</v>
      </c>
      <c r="GA2" s="170"/>
      <c r="GB2" s="170"/>
      <c r="GC2" s="170"/>
      <c r="GD2" s="170"/>
      <c r="GE2" s="170" t="s">
        <v>84</v>
      </c>
      <c r="GF2" s="170">
        <v>18</v>
      </c>
      <c r="GG2" s="170"/>
      <c r="GH2" s="170"/>
      <c r="GI2" s="170"/>
      <c r="GJ2" s="170"/>
      <c r="GK2" s="170" t="s">
        <v>84</v>
      </c>
      <c r="GL2" s="170">
        <v>18</v>
      </c>
      <c r="GM2" s="170"/>
      <c r="GN2" s="170"/>
      <c r="GO2" s="170"/>
      <c r="GP2" s="170"/>
      <c r="GQ2" s="170" t="s">
        <v>84</v>
      </c>
      <c r="GR2" s="170">
        <v>18</v>
      </c>
      <c r="GS2" s="170"/>
      <c r="GT2" s="170"/>
      <c r="GU2" s="170"/>
      <c r="GV2" s="170"/>
      <c r="GW2" s="170" t="s">
        <v>84</v>
      </c>
      <c r="GX2" s="170">
        <v>18</v>
      </c>
      <c r="GY2" s="170"/>
      <c r="GZ2" s="170"/>
      <c r="HA2" s="170"/>
      <c r="HB2" s="170"/>
      <c r="HC2" s="112" t="s">
        <v>84</v>
      </c>
      <c r="HD2" s="113">
        <v>19</v>
      </c>
      <c r="HE2" s="114"/>
      <c r="HF2" s="113"/>
      <c r="HG2" s="113"/>
      <c r="HH2" s="115"/>
      <c r="HI2" s="112" t="s">
        <v>84</v>
      </c>
      <c r="HJ2" s="113">
        <v>19</v>
      </c>
      <c r="HK2" s="114"/>
      <c r="HL2" s="113"/>
      <c r="HM2" s="113"/>
      <c r="HN2" s="115"/>
      <c r="HO2" s="112" t="s">
        <v>84</v>
      </c>
      <c r="HP2" s="113">
        <v>19</v>
      </c>
      <c r="HQ2" s="121"/>
      <c r="HR2" s="113"/>
      <c r="HS2" s="113"/>
      <c r="HT2" s="115"/>
      <c r="HU2" s="112" t="s">
        <v>84</v>
      </c>
      <c r="HV2" s="113">
        <v>19</v>
      </c>
      <c r="HW2" s="114"/>
      <c r="HX2" s="113"/>
      <c r="HY2" s="113"/>
      <c r="HZ2" s="115"/>
      <c r="IA2" s="112" t="s">
        <v>84</v>
      </c>
      <c r="IB2" s="113">
        <v>19</v>
      </c>
      <c r="IC2" s="121"/>
      <c r="ID2" s="113"/>
      <c r="IE2" s="113"/>
      <c r="IF2" s="115"/>
      <c r="IG2" s="112" t="s">
        <v>84</v>
      </c>
      <c r="IH2" s="113">
        <v>19</v>
      </c>
      <c r="II2" s="193"/>
      <c r="IJ2" s="113"/>
      <c r="IK2" s="113"/>
      <c r="IL2" s="115"/>
      <c r="IM2" s="112" t="s">
        <v>84</v>
      </c>
      <c r="IN2" s="113">
        <v>19</v>
      </c>
      <c r="IO2" s="114"/>
      <c r="IP2" s="113"/>
      <c r="IQ2" s="113"/>
      <c r="IR2" s="115"/>
      <c r="IS2" s="112" t="s">
        <v>84</v>
      </c>
      <c r="IT2" s="113">
        <v>19</v>
      </c>
      <c r="IU2" s="121"/>
      <c r="IV2" s="113"/>
      <c r="IW2" s="113"/>
      <c r="IX2" s="115"/>
      <c r="IY2" s="112" t="s">
        <v>84</v>
      </c>
      <c r="IZ2" s="113">
        <v>19</v>
      </c>
      <c r="JA2" s="114"/>
      <c r="JB2" s="113"/>
      <c r="JC2" s="113"/>
      <c r="JD2" s="115"/>
      <c r="JE2" s="112" t="s">
        <v>84</v>
      </c>
      <c r="JF2" s="113">
        <v>19</v>
      </c>
      <c r="JG2" s="193"/>
      <c r="JH2" s="113"/>
      <c r="JI2" s="113"/>
      <c r="JJ2" s="115"/>
      <c r="JK2" s="112" t="s">
        <v>84</v>
      </c>
      <c r="JL2" s="113">
        <v>19</v>
      </c>
      <c r="JM2" s="121"/>
      <c r="JN2" s="113"/>
      <c r="JO2" s="113"/>
      <c r="JP2" s="115"/>
      <c r="JQ2" s="112" t="s">
        <v>84</v>
      </c>
      <c r="JR2" s="113">
        <v>19</v>
      </c>
      <c r="JS2" s="121"/>
      <c r="JT2" s="113"/>
      <c r="JU2" s="113"/>
      <c r="JV2" s="115"/>
      <c r="JW2" s="112" t="s">
        <v>84</v>
      </c>
      <c r="JX2" s="113">
        <v>19</v>
      </c>
      <c r="JY2" s="121"/>
      <c r="JZ2" s="113"/>
      <c r="KA2" s="113"/>
      <c r="KB2" s="115"/>
      <c r="KC2" s="112" t="s">
        <v>84</v>
      </c>
      <c r="KD2" s="113">
        <v>19</v>
      </c>
      <c r="KE2" s="114"/>
      <c r="KF2" s="113"/>
      <c r="KG2" s="113"/>
      <c r="KH2" s="115"/>
      <c r="KI2" s="112" t="s">
        <v>84</v>
      </c>
      <c r="KJ2" s="113">
        <v>19</v>
      </c>
      <c r="KK2" s="121"/>
      <c r="KL2" s="113"/>
      <c r="KM2" s="113"/>
      <c r="KN2" s="115"/>
      <c r="KO2" s="112" t="s">
        <v>84</v>
      </c>
      <c r="KP2" s="113">
        <v>19</v>
      </c>
      <c r="KQ2" s="114"/>
      <c r="KR2" s="113"/>
      <c r="KS2" s="113"/>
      <c r="KT2" s="115"/>
      <c r="KU2" s="112" t="s">
        <v>84</v>
      </c>
      <c r="KV2" s="113">
        <v>19</v>
      </c>
      <c r="KW2" s="114"/>
      <c r="KX2" s="113"/>
      <c r="KY2" s="113"/>
      <c r="KZ2" s="115"/>
      <c r="LA2" s="112" t="s">
        <v>84</v>
      </c>
      <c r="LB2" s="113">
        <v>19</v>
      </c>
      <c r="LC2" s="127"/>
      <c r="LD2" s="113"/>
      <c r="LE2" s="113"/>
      <c r="LF2" s="115"/>
      <c r="LG2" s="135" t="s">
        <v>84</v>
      </c>
      <c r="LH2" s="136">
        <v>21</v>
      </c>
      <c r="LI2" s="137"/>
      <c r="LJ2" s="136"/>
      <c r="LK2" s="136"/>
      <c r="LL2" s="138"/>
    </row>
    <row r="3" spans="1:324" s="28" customFormat="1" ht="15.75" customHeight="1" x14ac:dyDescent="0.25">
      <c r="A3" s="33" t="s">
        <v>83</v>
      </c>
      <c r="B3" s="34">
        <v>164</v>
      </c>
      <c r="C3" s="96"/>
      <c r="D3" s="34"/>
      <c r="E3" s="34"/>
      <c r="F3" s="37"/>
      <c r="G3" s="33" t="s">
        <v>83</v>
      </c>
      <c r="H3" s="34">
        <v>544</v>
      </c>
      <c r="I3" s="36">
        <f>H3</f>
        <v>544</v>
      </c>
      <c r="J3" s="34"/>
      <c r="K3" s="35"/>
      <c r="L3" s="37"/>
      <c r="M3" s="33" t="s">
        <v>83</v>
      </c>
      <c r="N3" s="34">
        <v>545</v>
      </c>
      <c r="O3" s="34">
        <f>N3</f>
        <v>545</v>
      </c>
      <c r="P3" s="34"/>
      <c r="Q3" s="34"/>
      <c r="R3" s="37"/>
      <c r="S3" s="33" t="s">
        <v>83</v>
      </c>
      <c r="T3" s="34">
        <v>546</v>
      </c>
      <c r="U3" s="34">
        <f>T3</f>
        <v>546</v>
      </c>
      <c r="V3" s="34"/>
      <c r="W3" s="34"/>
      <c r="X3" s="37"/>
      <c r="Y3" s="33" t="s">
        <v>83</v>
      </c>
      <c r="Z3" s="34">
        <v>547</v>
      </c>
      <c r="AA3" s="34">
        <v>547</v>
      </c>
      <c r="AB3" s="34"/>
      <c r="AC3" s="34"/>
      <c r="AD3" s="37"/>
      <c r="AE3" s="33" t="s">
        <v>83</v>
      </c>
      <c r="AF3" s="34">
        <v>553</v>
      </c>
      <c r="AG3" s="34">
        <v>553</v>
      </c>
      <c r="AH3" s="34"/>
      <c r="AI3" s="34"/>
      <c r="AJ3" s="37"/>
      <c r="AK3" s="54" t="s">
        <v>83</v>
      </c>
      <c r="AL3" s="55">
        <v>655</v>
      </c>
      <c r="AM3" s="55">
        <f>AL3</f>
        <v>655</v>
      </c>
      <c r="AN3" s="55"/>
      <c r="AO3" s="55"/>
      <c r="AP3" s="60"/>
      <c r="AQ3" s="66" t="s">
        <v>83</v>
      </c>
      <c r="AR3" s="67">
        <v>112</v>
      </c>
      <c r="AS3" s="67">
        <v>112</v>
      </c>
      <c r="AT3" s="67"/>
      <c r="AU3" s="67"/>
      <c r="AV3" s="69"/>
      <c r="AW3" s="66" t="s">
        <v>83</v>
      </c>
      <c r="AX3" s="67">
        <v>139</v>
      </c>
      <c r="AY3" s="67">
        <v>139</v>
      </c>
      <c r="AZ3" s="67"/>
      <c r="BA3" s="67"/>
      <c r="BB3" s="69"/>
      <c r="BC3" s="66" t="s">
        <v>83</v>
      </c>
      <c r="BD3" s="67">
        <v>173</v>
      </c>
      <c r="BE3" s="67">
        <v>173</v>
      </c>
      <c r="BF3" s="67"/>
      <c r="BG3" s="67"/>
      <c r="BH3" s="69"/>
      <c r="BI3" s="76" t="s">
        <v>83</v>
      </c>
      <c r="BJ3" s="77">
        <v>220</v>
      </c>
      <c r="BK3" s="77">
        <v>220</v>
      </c>
      <c r="BL3" s="77"/>
      <c r="BM3" s="77"/>
      <c r="BN3" s="48"/>
      <c r="BO3" s="87" t="s">
        <v>83</v>
      </c>
      <c r="BP3" s="88">
        <v>331</v>
      </c>
      <c r="BQ3" s="172"/>
      <c r="BR3" s="88"/>
      <c r="BS3" s="88"/>
      <c r="BT3" s="90"/>
      <c r="BU3" s="184" t="s">
        <v>83</v>
      </c>
      <c r="BV3" s="185">
        <v>516</v>
      </c>
      <c r="BW3" s="188"/>
      <c r="BX3" s="185"/>
      <c r="BY3" s="185"/>
      <c r="BZ3" s="187"/>
      <c r="CA3" s="184" t="s">
        <v>83</v>
      </c>
      <c r="CB3" s="185">
        <v>509</v>
      </c>
      <c r="CC3" s="188"/>
      <c r="CD3" s="185"/>
      <c r="CE3" s="185"/>
      <c r="CF3" s="187"/>
      <c r="CG3" s="184" t="s">
        <v>83</v>
      </c>
      <c r="CH3" s="185">
        <v>332</v>
      </c>
      <c r="CI3" s="188"/>
      <c r="CJ3" s="185"/>
      <c r="CK3" s="185"/>
      <c r="CL3" s="187"/>
      <c r="CM3" s="76" t="s">
        <v>83</v>
      </c>
      <c r="CN3" s="77">
        <v>1</v>
      </c>
      <c r="CO3" s="178"/>
      <c r="CP3" s="77"/>
      <c r="CQ3" s="77"/>
      <c r="CR3" s="48"/>
      <c r="CS3" s="76" t="s">
        <v>83</v>
      </c>
      <c r="CT3" s="77">
        <v>518</v>
      </c>
      <c r="CU3" s="178"/>
      <c r="CV3" s="77"/>
      <c r="CW3" s="77"/>
      <c r="CX3" s="48"/>
      <c r="CY3" s="76" t="s">
        <v>83</v>
      </c>
      <c r="CZ3" s="77">
        <v>19</v>
      </c>
      <c r="DA3" s="178"/>
      <c r="DB3" s="77"/>
      <c r="DC3" s="77"/>
      <c r="DD3" s="48"/>
      <c r="DE3" s="76" t="s">
        <v>83</v>
      </c>
      <c r="DF3" s="77">
        <v>570</v>
      </c>
      <c r="DG3" s="178"/>
      <c r="DH3" s="77"/>
      <c r="DI3" s="77"/>
      <c r="DJ3" s="48"/>
      <c r="DK3" s="76" t="s">
        <v>83</v>
      </c>
      <c r="DL3" s="77">
        <v>571</v>
      </c>
      <c r="DM3" s="178"/>
      <c r="DN3" s="77"/>
      <c r="DO3" s="77"/>
      <c r="DP3" s="48"/>
      <c r="DQ3" s="7" t="s">
        <v>83</v>
      </c>
      <c r="DR3" s="7">
        <v>248</v>
      </c>
      <c r="DS3" s="7"/>
      <c r="DT3" s="7"/>
      <c r="DU3" s="7"/>
      <c r="DV3" s="7"/>
      <c r="DW3" s="8" t="s">
        <v>83</v>
      </c>
      <c r="DX3" s="8">
        <v>327</v>
      </c>
      <c r="DY3" s="8"/>
      <c r="DZ3" s="8"/>
      <c r="EA3" s="8"/>
      <c r="EB3" s="8"/>
      <c r="EC3" s="9" t="s">
        <v>83</v>
      </c>
      <c r="ED3" s="9">
        <v>593</v>
      </c>
      <c r="EE3" s="9"/>
      <c r="EF3" s="9"/>
      <c r="EG3" s="9"/>
      <c r="EH3" s="9"/>
      <c r="EI3" s="9" t="s">
        <v>83</v>
      </c>
      <c r="EJ3" s="9">
        <v>95</v>
      </c>
      <c r="EK3" s="9"/>
      <c r="EL3" s="9"/>
      <c r="EM3" s="9"/>
      <c r="EN3" s="9"/>
      <c r="EO3" s="10" t="s">
        <v>83</v>
      </c>
      <c r="EP3" s="10">
        <v>665</v>
      </c>
      <c r="EQ3" s="10"/>
      <c r="ER3" s="10"/>
      <c r="ES3" s="10"/>
      <c r="ET3" s="10"/>
      <c r="EU3" s="10" t="s">
        <v>83</v>
      </c>
      <c r="EV3" s="10">
        <v>666</v>
      </c>
      <c r="EW3" s="10"/>
      <c r="EX3" s="10"/>
      <c r="EY3" s="10"/>
      <c r="EZ3" s="10"/>
      <c r="FA3" s="11" t="s">
        <v>83</v>
      </c>
      <c r="FB3" s="11">
        <v>158</v>
      </c>
      <c r="FC3" s="11"/>
      <c r="FD3" s="11"/>
      <c r="FE3" s="11"/>
      <c r="FF3" s="11"/>
      <c r="FG3" s="3" t="s">
        <v>83</v>
      </c>
      <c r="FH3" s="3">
        <v>150</v>
      </c>
      <c r="FI3" s="3"/>
      <c r="FJ3" s="3"/>
      <c r="FK3" s="3"/>
      <c r="FL3" s="3"/>
      <c r="FM3" s="169" t="s">
        <v>83</v>
      </c>
      <c r="FN3" s="169">
        <v>68</v>
      </c>
      <c r="FO3" s="169"/>
      <c r="FP3" s="169"/>
      <c r="FQ3" s="169"/>
      <c r="FR3" s="169"/>
      <c r="FS3" s="13" t="s">
        <v>83</v>
      </c>
      <c r="FT3" s="13">
        <v>10</v>
      </c>
      <c r="FU3" s="13"/>
      <c r="FV3" s="13"/>
      <c r="FW3" s="13"/>
      <c r="FX3" s="13"/>
      <c r="FY3" s="170" t="s">
        <v>83</v>
      </c>
      <c r="FZ3" s="170">
        <v>108</v>
      </c>
      <c r="GA3" s="170"/>
      <c r="GB3" s="170"/>
      <c r="GC3" s="170"/>
      <c r="GD3" s="170"/>
      <c r="GE3" s="170" t="s">
        <v>83</v>
      </c>
      <c r="GF3" s="170">
        <v>306</v>
      </c>
      <c r="GG3" s="170"/>
      <c r="GH3" s="170"/>
      <c r="GI3" s="170"/>
      <c r="GJ3" s="170"/>
      <c r="GK3" s="170" t="s">
        <v>83</v>
      </c>
      <c r="GL3" s="170">
        <v>360</v>
      </c>
      <c r="GM3" s="170"/>
      <c r="GN3" s="170"/>
      <c r="GO3" s="170"/>
      <c r="GP3" s="170"/>
      <c r="GQ3" s="170" t="s">
        <v>83</v>
      </c>
      <c r="GR3" s="170">
        <v>361</v>
      </c>
      <c r="GS3" s="170"/>
      <c r="GT3" s="170"/>
      <c r="GU3" s="170"/>
      <c r="GV3" s="170"/>
      <c r="GW3" s="170" t="s">
        <v>83</v>
      </c>
      <c r="GX3" s="170">
        <v>380</v>
      </c>
      <c r="GY3" s="170"/>
      <c r="GZ3" s="170"/>
      <c r="HA3" s="170"/>
      <c r="HB3" s="170"/>
      <c r="HC3" s="112" t="s">
        <v>83</v>
      </c>
      <c r="HD3" s="113">
        <v>118</v>
      </c>
      <c r="HE3" s="113"/>
      <c r="HF3" s="113"/>
      <c r="HG3" s="113"/>
      <c r="HH3" s="115"/>
      <c r="HI3" s="112" t="s">
        <v>83</v>
      </c>
      <c r="HJ3" s="113">
        <v>48</v>
      </c>
      <c r="HK3" s="113"/>
      <c r="HL3" s="113"/>
      <c r="HM3" s="113"/>
      <c r="HN3" s="115"/>
      <c r="HO3" s="112" t="s">
        <v>83</v>
      </c>
      <c r="HP3" s="113">
        <v>353</v>
      </c>
      <c r="HQ3" s="122"/>
      <c r="HR3" s="113"/>
      <c r="HS3" s="113"/>
      <c r="HT3" s="115"/>
      <c r="HU3" s="112" t="s">
        <v>83</v>
      </c>
      <c r="HV3" s="113">
        <v>409</v>
      </c>
      <c r="HW3" s="113"/>
      <c r="HX3" s="113"/>
      <c r="HY3" s="113"/>
      <c r="HZ3" s="115"/>
      <c r="IA3" s="112" t="s">
        <v>83</v>
      </c>
      <c r="IB3" s="113">
        <v>369</v>
      </c>
      <c r="IC3" s="122"/>
      <c r="ID3" s="113"/>
      <c r="IE3" s="113"/>
      <c r="IF3" s="115"/>
      <c r="IG3" s="112" t="s">
        <v>83</v>
      </c>
      <c r="IH3" s="113">
        <v>64</v>
      </c>
      <c r="II3" s="194"/>
      <c r="IJ3" s="113"/>
      <c r="IK3" s="113"/>
      <c r="IL3" s="115"/>
      <c r="IM3" s="112" t="s">
        <v>83</v>
      </c>
      <c r="IN3" s="113">
        <v>358</v>
      </c>
      <c r="IO3" s="113"/>
      <c r="IP3" s="113"/>
      <c r="IQ3" s="113"/>
      <c r="IR3" s="115"/>
      <c r="IS3" s="112" t="s">
        <v>83</v>
      </c>
      <c r="IT3" s="113">
        <v>52</v>
      </c>
      <c r="IU3" s="122"/>
      <c r="IV3" s="113"/>
      <c r="IW3" s="113"/>
      <c r="IX3" s="115"/>
      <c r="IY3" s="112" t="s">
        <v>83</v>
      </c>
      <c r="IZ3" s="113">
        <v>606</v>
      </c>
      <c r="JA3" s="113"/>
      <c r="JB3" s="113"/>
      <c r="JC3" s="113"/>
      <c r="JD3" s="115"/>
      <c r="JE3" s="112" t="s">
        <v>83</v>
      </c>
      <c r="JF3" s="113">
        <v>607</v>
      </c>
      <c r="JG3" s="194"/>
      <c r="JH3" s="113"/>
      <c r="JI3" s="113"/>
      <c r="JJ3" s="115"/>
      <c r="JK3" s="112" t="s">
        <v>83</v>
      </c>
      <c r="JL3" s="113">
        <v>660</v>
      </c>
      <c r="JM3" s="122"/>
      <c r="JN3" s="113"/>
      <c r="JO3" s="113"/>
      <c r="JP3" s="115"/>
      <c r="JQ3" s="112" t="s">
        <v>83</v>
      </c>
      <c r="JR3" s="113">
        <v>671</v>
      </c>
      <c r="JS3" s="122"/>
      <c r="JT3" s="113"/>
      <c r="JU3" s="113"/>
      <c r="JV3" s="115"/>
      <c r="JW3" s="112" t="s">
        <v>83</v>
      </c>
      <c r="JX3" s="113">
        <v>670</v>
      </c>
      <c r="JY3" s="122"/>
      <c r="JZ3" s="113"/>
      <c r="KA3" s="113"/>
      <c r="KB3" s="115"/>
      <c r="KC3" s="112" t="s">
        <v>83</v>
      </c>
      <c r="KD3" s="113">
        <v>659</v>
      </c>
      <c r="KE3" s="113"/>
      <c r="KF3" s="113"/>
      <c r="KG3" s="113"/>
      <c r="KH3" s="115"/>
      <c r="KI3" s="112" t="s">
        <v>83</v>
      </c>
      <c r="KJ3" s="113">
        <v>365</v>
      </c>
      <c r="KK3" s="122"/>
      <c r="KL3" s="113"/>
      <c r="KM3" s="113"/>
      <c r="KN3" s="115"/>
      <c r="KO3" s="112" t="s">
        <v>83</v>
      </c>
      <c r="KP3" s="113">
        <v>368</v>
      </c>
      <c r="KQ3" s="113"/>
      <c r="KR3" s="113"/>
      <c r="KS3" s="113"/>
      <c r="KT3" s="115"/>
      <c r="KU3" s="112" t="s">
        <v>83</v>
      </c>
      <c r="KV3" s="113">
        <v>373</v>
      </c>
      <c r="KW3" s="113"/>
      <c r="KX3" s="113"/>
      <c r="KY3" s="113"/>
      <c r="KZ3" s="115"/>
      <c r="LA3" s="112" t="s">
        <v>83</v>
      </c>
      <c r="LB3" s="113">
        <v>370</v>
      </c>
      <c r="LC3" s="128"/>
      <c r="LD3" s="113"/>
      <c r="LE3" s="113"/>
      <c r="LF3" s="115"/>
      <c r="LG3" s="135" t="s">
        <v>83</v>
      </c>
      <c r="LH3" s="136">
        <v>293</v>
      </c>
      <c r="LI3" s="139"/>
      <c r="LJ3" s="136"/>
      <c r="LK3" s="136"/>
      <c r="LL3" s="138"/>
    </row>
    <row r="4" spans="1:324" s="42" customFormat="1" x14ac:dyDescent="0.25">
      <c r="A4" s="38" t="s">
        <v>82</v>
      </c>
      <c r="B4" s="39">
        <f>SUM(B5:B70)</f>
        <v>6766</v>
      </c>
      <c r="C4" s="97"/>
      <c r="D4" s="39"/>
      <c r="E4" s="39"/>
      <c r="F4" s="40"/>
      <c r="G4" s="38" t="s">
        <v>82</v>
      </c>
      <c r="H4" s="39">
        <f>SUM(H5:H70)</f>
        <v>10757</v>
      </c>
      <c r="I4" s="41"/>
      <c r="J4" s="39"/>
      <c r="K4" s="41"/>
      <c r="L4" s="40"/>
      <c r="M4" s="38" t="s">
        <v>82</v>
      </c>
      <c r="N4" s="39">
        <f>SUM(N5:N96)</f>
        <v>11171</v>
      </c>
      <c r="O4" s="39"/>
      <c r="P4" s="39"/>
      <c r="Q4" s="39"/>
      <c r="R4" s="40"/>
      <c r="S4" s="38" t="s">
        <v>82</v>
      </c>
      <c r="T4" s="39">
        <f>SUM(T5:T92)</f>
        <v>12439</v>
      </c>
      <c r="U4" s="39"/>
      <c r="V4" s="39"/>
      <c r="W4" s="39"/>
      <c r="X4" s="40"/>
      <c r="Y4" s="38" t="s">
        <v>82</v>
      </c>
      <c r="Z4" s="39">
        <f>SUM(Z5:Z56)</f>
        <v>7673</v>
      </c>
      <c r="AA4" s="39"/>
      <c r="AB4" s="39"/>
      <c r="AC4" s="39"/>
      <c r="AD4" s="40"/>
      <c r="AE4" s="38" t="s">
        <v>82</v>
      </c>
      <c r="AF4" s="39">
        <f>SUM(AF5:AF57)</f>
        <v>8755</v>
      </c>
      <c r="AG4" s="39"/>
      <c r="AH4" s="39"/>
      <c r="AI4" s="39"/>
      <c r="AJ4" s="40"/>
      <c r="AK4" s="57" t="s">
        <v>82</v>
      </c>
      <c r="AL4" s="58">
        <f>SUM(AL5:AL9)</f>
        <v>1819</v>
      </c>
      <c r="AM4" s="59"/>
      <c r="AN4" s="58"/>
      <c r="AO4" s="58"/>
      <c r="AP4" s="61"/>
      <c r="AQ4" s="70" t="s">
        <v>82</v>
      </c>
      <c r="AR4" s="71">
        <f>SUM(AR5:AR54)</f>
        <v>8416</v>
      </c>
      <c r="AS4" s="72"/>
      <c r="AT4" s="71"/>
      <c r="AU4" s="71"/>
      <c r="AV4" s="73"/>
      <c r="AW4" s="70" t="s">
        <v>82</v>
      </c>
      <c r="AX4" s="71">
        <f>SUM(AX5:AX54)</f>
        <v>7092</v>
      </c>
      <c r="AY4" s="72"/>
      <c r="AZ4" s="71"/>
      <c r="BA4" s="71"/>
      <c r="BB4" s="73"/>
      <c r="BC4" s="70" t="s">
        <v>82</v>
      </c>
      <c r="BD4" s="71">
        <f>SUM(BD5:BD126)</f>
        <v>13690</v>
      </c>
      <c r="BE4" s="72"/>
      <c r="BF4" s="71"/>
      <c r="BG4" s="71"/>
      <c r="BH4" s="73"/>
      <c r="BI4" s="79" t="s">
        <v>82</v>
      </c>
      <c r="BJ4" s="80">
        <f>SUM(BJ5:BJ126)</f>
        <v>6085</v>
      </c>
      <c r="BK4" s="81"/>
      <c r="BL4" s="80"/>
      <c r="BM4" s="80"/>
      <c r="BN4" s="82"/>
      <c r="BO4" s="91" t="s">
        <v>82</v>
      </c>
      <c r="BP4" s="92">
        <f>SUM(BP5:BP126)</f>
        <v>2267</v>
      </c>
      <c r="BQ4" s="173"/>
      <c r="BR4" s="92"/>
      <c r="BS4" s="92"/>
      <c r="BT4" s="94"/>
      <c r="BU4" s="189" t="s">
        <v>82</v>
      </c>
      <c r="BV4" s="190">
        <f>SUM(BV5:BV126)</f>
        <v>1671</v>
      </c>
      <c r="BW4" s="191"/>
      <c r="BX4" s="190"/>
      <c r="BY4" s="190"/>
      <c r="BZ4" s="192"/>
      <c r="CA4" s="189" t="s">
        <v>82</v>
      </c>
      <c r="CB4" s="190">
        <f>SUM(CB5:CB126)</f>
        <v>135</v>
      </c>
      <c r="CC4" s="191"/>
      <c r="CD4" s="190"/>
      <c r="CE4" s="190"/>
      <c r="CF4" s="192"/>
      <c r="CG4" s="189" t="s">
        <v>82</v>
      </c>
      <c r="CH4" s="190">
        <f>SUM(CH5:CH126)</f>
        <v>3925</v>
      </c>
      <c r="CI4" s="191"/>
      <c r="CJ4" s="190"/>
      <c r="CK4" s="190"/>
      <c r="CL4" s="192"/>
      <c r="CM4" s="79" t="s">
        <v>82</v>
      </c>
      <c r="CN4" s="80">
        <f>SUM(CN5:CN126)</f>
        <v>12599</v>
      </c>
      <c r="CO4" s="179"/>
      <c r="CP4" s="80"/>
      <c r="CQ4" s="80"/>
      <c r="CR4" s="82"/>
      <c r="CS4" s="79" t="s">
        <v>82</v>
      </c>
      <c r="CT4" s="80">
        <f>SUM(CT5:CT126)</f>
        <v>2890</v>
      </c>
      <c r="CU4" s="179"/>
      <c r="CV4" s="80"/>
      <c r="CW4" s="80"/>
      <c r="CX4" s="82"/>
      <c r="CY4" s="79" t="s">
        <v>82</v>
      </c>
      <c r="CZ4" s="80">
        <f>SUM(CZ5:CZ126)</f>
        <v>9651</v>
      </c>
      <c r="DA4" s="179"/>
      <c r="DB4" s="80"/>
      <c r="DC4" s="80"/>
      <c r="DD4" s="82"/>
      <c r="DE4" s="79" t="s">
        <v>82</v>
      </c>
      <c r="DF4" s="80">
        <f>SUM(DF5:DF126)</f>
        <v>6294</v>
      </c>
      <c r="DG4" s="179"/>
      <c r="DH4" s="80"/>
      <c r="DI4" s="80"/>
      <c r="DJ4" s="82"/>
      <c r="DK4" s="79" t="s">
        <v>82</v>
      </c>
      <c r="DL4" s="80">
        <f>SUM(DL5:DL126)</f>
        <v>4709</v>
      </c>
      <c r="DM4" s="179"/>
      <c r="DN4" s="80"/>
      <c r="DO4" s="80"/>
      <c r="DP4" s="82"/>
      <c r="DQ4" s="7" t="s">
        <v>82</v>
      </c>
      <c r="DR4" s="7">
        <f>SUM(DR5:DR126)</f>
        <v>98</v>
      </c>
      <c r="DS4" s="7"/>
      <c r="DT4" s="7"/>
      <c r="DU4" s="7"/>
      <c r="DV4" s="7"/>
      <c r="DW4" s="8" t="s">
        <v>82</v>
      </c>
      <c r="DX4" s="8">
        <f>SUM(DX5:DX126)</f>
        <v>13149</v>
      </c>
      <c r="DY4" s="8"/>
      <c r="DZ4" s="8"/>
      <c r="EA4" s="8"/>
      <c r="EB4" s="8"/>
      <c r="EC4" s="9" t="s">
        <v>82</v>
      </c>
      <c r="ED4" s="9">
        <f>SUM(ED5:ED126)</f>
        <v>6774</v>
      </c>
      <c r="EE4" s="9"/>
      <c r="EF4" s="9"/>
      <c r="EG4" s="9"/>
      <c r="EH4" s="9"/>
      <c r="EI4" s="9" t="s">
        <v>82</v>
      </c>
      <c r="EJ4" s="9">
        <f>SUM(EJ5:EJ126)</f>
        <v>14399</v>
      </c>
      <c r="EK4" s="9"/>
      <c r="EL4" s="9"/>
      <c r="EM4" s="9"/>
      <c r="EN4" s="9"/>
      <c r="EO4" s="10" t="s">
        <v>82</v>
      </c>
      <c r="EP4" s="10">
        <f>SUM(EP5:EP126)</f>
        <v>7636</v>
      </c>
      <c r="EQ4" s="10"/>
      <c r="ER4" s="10"/>
      <c r="ES4" s="10"/>
      <c r="ET4" s="10"/>
      <c r="EU4" s="10" t="s">
        <v>82</v>
      </c>
      <c r="EV4" s="10">
        <f>SUM(EV5:EV126)</f>
        <v>6058</v>
      </c>
      <c r="EW4" s="10"/>
      <c r="EX4" s="10"/>
      <c r="EY4" s="10"/>
      <c r="EZ4" s="10"/>
      <c r="FA4" s="11" t="s">
        <v>82</v>
      </c>
      <c r="FB4" s="11">
        <f>SUM(FB5:FB126)</f>
        <v>392</v>
      </c>
      <c r="FC4" s="11"/>
      <c r="FD4" s="11"/>
      <c r="FE4" s="11"/>
      <c r="FF4" s="11"/>
      <c r="FG4" s="3" t="s">
        <v>82</v>
      </c>
      <c r="FH4" s="3">
        <f>SUM(FH5:FH126)</f>
        <v>10</v>
      </c>
      <c r="FI4" s="3"/>
      <c r="FJ4" s="3"/>
      <c r="FK4" s="3"/>
      <c r="FL4" s="3"/>
      <c r="FM4" s="169" t="s">
        <v>82</v>
      </c>
      <c r="FN4" s="169">
        <f>SUM(FN5:FN126)</f>
        <v>5592</v>
      </c>
      <c r="FO4" s="169"/>
      <c r="FP4" s="169"/>
      <c r="FQ4" s="169"/>
      <c r="FR4" s="169"/>
      <c r="FS4" s="13" t="s">
        <v>82</v>
      </c>
      <c r="FT4" s="13">
        <f>SUM(FT5:FT126)</f>
        <v>9384</v>
      </c>
      <c r="FU4" s="13"/>
      <c r="FV4" s="13"/>
      <c r="FW4" s="13"/>
      <c r="FX4" s="13"/>
      <c r="FY4" s="170" t="s">
        <v>82</v>
      </c>
      <c r="FZ4" s="170">
        <f>SUM(FZ5:FZ126)</f>
        <v>8327</v>
      </c>
      <c r="GA4" s="170"/>
      <c r="GB4" s="170"/>
      <c r="GC4" s="170"/>
      <c r="GD4" s="170"/>
      <c r="GE4" s="170" t="s">
        <v>82</v>
      </c>
      <c r="GF4" s="170">
        <f>SUM(GF5:GF126)</f>
        <v>6691</v>
      </c>
      <c r="GG4" s="170"/>
      <c r="GH4" s="170"/>
      <c r="GI4" s="170"/>
      <c r="GJ4" s="170"/>
      <c r="GK4" s="170" t="s">
        <v>82</v>
      </c>
      <c r="GL4" s="170">
        <f>SUM(GL5:GL126)</f>
        <v>10217</v>
      </c>
      <c r="GM4" s="170"/>
      <c r="GN4" s="170"/>
      <c r="GO4" s="170"/>
      <c r="GP4" s="170"/>
      <c r="GQ4" s="170" t="s">
        <v>82</v>
      </c>
      <c r="GR4" s="170">
        <f>SUM(GR5:GR126)</f>
        <v>4512</v>
      </c>
      <c r="GS4" s="170"/>
      <c r="GT4" s="170"/>
      <c r="GU4" s="170"/>
      <c r="GV4" s="170"/>
      <c r="GW4" s="170" t="s">
        <v>82</v>
      </c>
      <c r="GX4" s="170">
        <f>SUM(GX5:GX126)</f>
        <v>7942</v>
      </c>
      <c r="GY4" s="170"/>
      <c r="GZ4" s="170"/>
      <c r="HA4" s="170"/>
      <c r="HB4" s="170"/>
      <c r="HC4" s="116" t="s">
        <v>82</v>
      </c>
      <c r="HD4" s="117">
        <f>SUM(HD5:HD126)</f>
        <v>16482</v>
      </c>
      <c r="HE4" s="118"/>
      <c r="HF4" s="117"/>
      <c r="HG4" s="117"/>
      <c r="HH4" s="119"/>
      <c r="HI4" s="116" t="s">
        <v>82</v>
      </c>
      <c r="HJ4" s="117">
        <f>SUM(HJ5:HJ126)</f>
        <v>12802</v>
      </c>
      <c r="HK4" s="118"/>
      <c r="HL4" s="117"/>
      <c r="HM4" s="117"/>
      <c r="HN4" s="119"/>
      <c r="HO4" s="116" t="s">
        <v>82</v>
      </c>
      <c r="HP4" s="117">
        <f>SUM(HP5:HP126)</f>
        <v>3193</v>
      </c>
      <c r="HQ4" s="123"/>
      <c r="HR4" s="117"/>
      <c r="HS4" s="117"/>
      <c r="HT4" s="119"/>
      <c r="HU4" s="116" t="s">
        <v>82</v>
      </c>
      <c r="HV4" s="117">
        <f>SUM(HV5:HV126)</f>
        <v>8846</v>
      </c>
      <c r="HW4" s="118"/>
      <c r="HX4" s="117"/>
      <c r="HY4" s="117"/>
      <c r="HZ4" s="119"/>
      <c r="IA4" s="116" t="s">
        <v>82</v>
      </c>
      <c r="IB4" s="117">
        <f>SUM(IB5:IB126)</f>
        <v>10518</v>
      </c>
      <c r="IC4" s="123"/>
      <c r="ID4" s="117"/>
      <c r="IE4" s="117"/>
      <c r="IF4" s="119"/>
      <c r="IG4" s="116" t="s">
        <v>82</v>
      </c>
      <c r="IH4" s="117">
        <f>SUM(IH5:IH126)</f>
        <v>14134</v>
      </c>
      <c r="II4" s="195"/>
      <c r="IJ4" s="117"/>
      <c r="IK4" s="117"/>
      <c r="IL4" s="119"/>
      <c r="IM4" s="116" t="s">
        <v>82</v>
      </c>
      <c r="IN4" s="117">
        <f>SUM(IN5:IN126)</f>
        <v>14451</v>
      </c>
      <c r="IO4" s="118"/>
      <c r="IP4" s="117"/>
      <c r="IQ4" s="117"/>
      <c r="IR4" s="119"/>
      <c r="IS4" s="116" t="s">
        <v>82</v>
      </c>
      <c r="IT4" s="117">
        <f>SUM(IT5:IT126)</f>
        <v>11715</v>
      </c>
      <c r="IU4" s="123"/>
      <c r="IV4" s="117"/>
      <c r="IW4" s="117"/>
      <c r="IX4" s="119"/>
      <c r="IY4" s="116" t="s">
        <v>82</v>
      </c>
      <c r="IZ4" s="117">
        <f>SUM(IZ5:IZ126)</f>
        <v>8046</v>
      </c>
      <c r="JA4" s="118"/>
      <c r="JB4" s="117"/>
      <c r="JC4" s="117"/>
      <c r="JD4" s="119"/>
      <c r="JE4" s="116" t="s">
        <v>82</v>
      </c>
      <c r="JF4" s="117">
        <f>SUM(JF5:JF126)</f>
        <v>2786</v>
      </c>
      <c r="JG4" s="195"/>
      <c r="JH4" s="117"/>
      <c r="JI4" s="117"/>
      <c r="JJ4" s="119"/>
      <c r="JK4" s="116" t="s">
        <v>82</v>
      </c>
      <c r="JL4" s="117">
        <f>SUM(JL5:JL126)</f>
        <v>8046</v>
      </c>
      <c r="JM4" s="123"/>
      <c r="JN4" s="117"/>
      <c r="JO4" s="117"/>
      <c r="JP4" s="119"/>
      <c r="JQ4" s="116" t="s">
        <v>82</v>
      </c>
      <c r="JR4" s="117">
        <f>SUM(JR5:JR126)</f>
        <v>4637</v>
      </c>
      <c r="JS4" s="123"/>
      <c r="JT4" s="117"/>
      <c r="JU4" s="117"/>
      <c r="JV4" s="119"/>
      <c r="JW4" s="116" t="s">
        <v>82</v>
      </c>
      <c r="JX4" s="117">
        <f>SUM(JX5:JX126)</f>
        <v>11198</v>
      </c>
      <c r="JY4" s="123"/>
      <c r="JZ4" s="117"/>
      <c r="KA4" s="117"/>
      <c r="KB4" s="119"/>
      <c r="KC4" s="116" t="s">
        <v>82</v>
      </c>
      <c r="KD4" s="117">
        <f>SUM(KD5:KD126)</f>
        <v>1983</v>
      </c>
      <c r="KE4" s="118"/>
      <c r="KF4" s="117"/>
      <c r="KG4" s="117"/>
      <c r="KH4" s="119"/>
      <c r="KI4" s="116" t="s">
        <v>82</v>
      </c>
      <c r="KJ4" s="117">
        <f>SUM(KJ5:KJ126)</f>
        <v>10693</v>
      </c>
      <c r="KK4" s="123"/>
      <c r="KL4" s="117"/>
      <c r="KM4" s="117"/>
      <c r="KN4" s="119"/>
      <c r="KO4" s="116" t="s">
        <v>82</v>
      </c>
      <c r="KP4" s="117">
        <f>SUM(KP5:KP126)</f>
        <v>9493</v>
      </c>
      <c r="KQ4" s="118"/>
      <c r="KR4" s="117"/>
      <c r="KS4" s="117"/>
      <c r="KT4" s="119"/>
      <c r="KU4" s="116" t="s">
        <v>82</v>
      </c>
      <c r="KV4" s="117">
        <f>SUM(KV5:KV126)</f>
        <v>142</v>
      </c>
      <c r="KW4" s="118"/>
      <c r="KX4" s="117"/>
      <c r="KY4" s="117"/>
      <c r="KZ4" s="119"/>
      <c r="LA4" s="116" t="s">
        <v>82</v>
      </c>
      <c r="LB4" s="117">
        <f>SUM(LB5:LB126)</f>
        <v>239</v>
      </c>
      <c r="LC4" s="129"/>
      <c r="LD4" s="117"/>
      <c r="LE4" s="117"/>
      <c r="LF4" s="119"/>
      <c r="LG4" s="140" t="s">
        <v>82</v>
      </c>
      <c r="LH4" s="141">
        <f>SUM(LH5:LH126)</f>
        <v>4431</v>
      </c>
      <c r="LI4" s="142"/>
      <c r="LJ4" s="141"/>
      <c r="LK4" s="141"/>
      <c r="LL4" s="143"/>
    </row>
    <row r="5" spans="1:324" s="47" customFormat="1" x14ac:dyDescent="0.25">
      <c r="B5" s="47">
        <v>5995</v>
      </c>
      <c r="C5" s="107">
        <f>B5/$B$4</f>
        <v>0.88604788649127997</v>
      </c>
      <c r="D5" s="47">
        <v>1</v>
      </c>
      <c r="E5" s="207">
        <f>D5/326</f>
        <v>3.0674846625766872E-3</v>
      </c>
      <c r="F5" s="208"/>
      <c r="H5" s="47">
        <v>9395</v>
      </c>
      <c r="I5" s="207">
        <f>H5/$H$4</f>
        <v>0.87338477270614479</v>
      </c>
      <c r="J5" s="47">
        <v>0</v>
      </c>
      <c r="K5" s="207">
        <f>J5/326</f>
        <v>0</v>
      </c>
      <c r="L5" s="208"/>
      <c r="M5" s="29"/>
      <c r="N5" s="47">
        <v>9689</v>
      </c>
      <c r="O5" s="207">
        <f>N5/$N$4</f>
        <v>0.86733506400501303</v>
      </c>
      <c r="P5" s="47">
        <v>0</v>
      </c>
      <c r="Q5" s="207">
        <f>P5/325</f>
        <v>0</v>
      </c>
      <c r="R5" s="208"/>
      <c r="T5" s="47">
        <v>10435</v>
      </c>
      <c r="U5" s="209">
        <f>T5/$T$4</f>
        <v>0.83889380175255246</v>
      </c>
      <c r="V5" s="47">
        <v>0</v>
      </c>
      <c r="W5" s="207">
        <f>V5/326</f>
        <v>0</v>
      </c>
      <c r="X5" s="208"/>
      <c r="Z5" s="47">
        <v>6743</v>
      </c>
      <c r="AA5" s="209">
        <f t="shared" ref="AA5:AA50" si="0">Z5/$Z$4</f>
        <v>0.87879577740127723</v>
      </c>
      <c r="AB5" s="47">
        <v>0</v>
      </c>
      <c r="AC5" s="107">
        <f>AB5/325</f>
        <v>0</v>
      </c>
      <c r="AD5" s="208"/>
      <c r="AF5" s="47">
        <v>7688</v>
      </c>
      <c r="AG5" s="209">
        <f>AF5/$AF$4</f>
        <v>0.87812678469446026</v>
      </c>
      <c r="AH5" s="47">
        <v>0</v>
      </c>
      <c r="AI5" s="107">
        <f>AH5/326</f>
        <v>0</v>
      </c>
      <c r="AJ5" s="208"/>
      <c r="AL5" s="47">
        <v>1327</v>
      </c>
      <c r="AM5" s="209">
        <f>AL5/$AL$4</f>
        <v>0.72952171522814735</v>
      </c>
      <c r="AN5" s="47">
        <v>0</v>
      </c>
      <c r="AO5" s="207">
        <f>AN5/330</f>
        <v>0</v>
      </c>
      <c r="AP5" s="208"/>
      <c r="AR5" s="47">
        <v>6995</v>
      </c>
      <c r="AS5" s="207">
        <f>AR5/$AR$4</f>
        <v>0.83115494296577952</v>
      </c>
      <c r="AT5" s="47">
        <v>1</v>
      </c>
      <c r="AU5" s="107">
        <f>AT5/326</f>
        <v>3.0674846625766872E-3</v>
      </c>
      <c r="AV5" s="208"/>
      <c r="AX5" s="47">
        <v>5511</v>
      </c>
      <c r="AY5" s="107">
        <f>AX5/$AX$4</f>
        <v>0.77707275803722509</v>
      </c>
      <c r="AZ5" s="47">
        <v>1</v>
      </c>
      <c r="BA5" s="107">
        <f>AZ5/325</f>
        <v>3.0769230769230769E-3</v>
      </c>
      <c r="BB5" s="208"/>
      <c r="BD5" s="47">
        <v>11352</v>
      </c>
      <c r="BE5" s="207">
        <f>BD5/$BD$4</f>
        <v>0.829218407596786</v>
      </c>
      <c r="BF5" s="47">
        <v>1</v>
      </c>
      <c r="BG5" s="107">
        <f>BF5/326</f>
        <v>3.0674846625766872E-3</v>
      </c>
      <c r="BH5" s="208"/>
      <c r="BJ5" s="47">
        <v>4594</v>
      </c>
      <c r="BK5" s="207">
        <f>BJ5/$BJ$4</f>
        <v>0.75497124075595723</v>
      </c>
      <c r="BL5" s="47">
        <v>1</v>
      </c>
      <c r="BM5" s="107">
        <f>BL5/331</f>
        <v>3.0211480362537764E-3</v>
      </c>
      <c r="BN5" s="208"/>
      <c r="BP5" s="47">
        <v>1946</v>
      </c>
      <c r="BQ5" s="207">
        <f>BP5/$BP$4</f>
        <v>0.85840317600352889</v>
      </c>
      <c r="BR5" s="47">
        <v>1</v>
      </c>
      <c r="BS5" s="107">
        <f>BR5/325</f>
        <v>3.0769230769230769E-3</v>
      </c>
      <c r="BT5" s="208"/>
      <c r="BV5" s="47">
        <v>1539</v>
      </c>
      <c r="BW5" s="207">
        <f>BV5/$BV$4</f>
        <v>0.92100538599640935</v>
      </c>
      <c r="BX5" s="47">
        <v>0</v>
      </c>
      <c r="BY5" s="107">
        <f>BX5/325</f>
        <v>0</v>
      </c>
      <c r="CB5" s="47">
        <v>125</v>
      </c>
      <c r="CC5" s="209">
        <f>CB5/$CB$4</f>
        <v>0.92592592592592593</v>
      </c>
      <c r="CD5" s="47">
        <v>0</v>
      </c>
      <c r="CH5" s="47">
        <v>1158</v>
      </c>
      <c r="CI5" s="209">
        <f>CH5/$CH$4</f>
        <v>0.29503184713375796</v>
      </c>
      <c r="CJ5" s="47">
        <v>0</v>
      </c>
      <c r="CK5" s="209">
        <f>CJ5/325</f>
        <v>0</v>
      </c>
      <c r="CN5" s="47">
        <v>9850</v>
      </c>
      <c r="CO5" s="207">
        <f>CN5/$CN$4</f>
        <v>0.78180808000634971</v>
      </c>
      <c r="CP5" s="47">
        <v>0</v>
      </c>
      <c r="CQ5" s="107">
        <f>CP5/325</f>
        <v>0</v>
      </c>
      <c r="CT5" s="47">
        <v>2697</v>
      </c>
      <c r="CU5" s="207">
        <f>CT5/$CT$4</f>
        <v>0.93321799307958475</v>
      </c>
      <c r="CV5" s="47">
        <v>0</v>
      </c>
      <c r="CW5" s="107">
        <f>CV5/325</f>
        <v>0</v>
      </c>
      <c r="CZ5" s="47">
        <v>7958</v>
      </c>
      <c r="DA5" s="207">
        <f>CZ5/$CZ$4</f>
        <v>0.82457776396228366</v>
      </c>
      <c r="DB5" s="29">
        <v>0</v>
      </c>
      <c r="DC5" s="107">
        <f>DB5/325</f>
        <v>0</v>
      </c>
      <c r="DF5" s="47">
        <v>4424</v>
      </c>
      <c r="DG5" s="207">
        <f>DF5/$DF$4</f>
        <v>0.7028916428344455</v>
      </c>
      <c r="DI5" s="107">
        <f>DH5/325</f>
        <v>0</v>
      </c>
      <c r="DL5" s="47">
        <v>3880</v>
      </c>
      <c r="DM5" s="107">
        <f>DL5/$DL$4</f>
        <v>0.82395413038861753</v>
      </c>
      <c r="DO5" s="107">
        <f>DN5/325</f>
        <v>0</v>
      </c>
      <c r="DR5" s="47">
        <v>98</v>
      </c>
      <c r="DX5" s="47">
        <v>11523</v>
      </c>
      <c r="DY5" s="107">
        <f>DX5/$DX$4</f>
        <v>0.87634040611453345</v>
      </c>
      <c r="EA5" s="107">
        <f>DZ5/325</f>
        <v>0</v>
      </c>
      <c r="ED5" s="47">
        <v>5483</v>
      </c>
      <c r="EE5" s="107">
        <f>ED5/$ED$4</f>
        <v>0.8094183643342191</v>
      </c>
      <c r="EG5" s="107">
        <f>EF5/325</f>
        <v>0</v>
      </c>
      <c r="EJ5" s="47">
        <v>11976</v>
      </c>
      <c r="EK5" s="107">
        <f>EJ5/$EJ$4</f>
        <v>0.83172442530731305</v>
      </c>
      <c r="EM5" s="107">
        <f>EL5/325</f>
        <v>0</v>
      </c>
      <c r="EP5" s="47">
        <v>6713</v>
      </c>
      <c r="EQ5" s="107">
        <f>EP5/$EP$4</f>
        <v>0.87912519643792564</v>
      </c>
      <c r="ER5" s="47">
        <v>0</v>
      </c>
      <c r="ES5" s="209">
        <f>ER5/325</f>
        <v>0</v>
      </c>
      <c r="EV5" s="47">
        <v>5290</v>
      </c>
      <c r="EW5" s="207">
        <f>EV5/$EV$4</f>
        <v>0.87322548695939251</v>
      </c>
      <c r="EX5" s="47">
        <v>0</v>
      </c>
      <c r="EY5" s="209">
        <f>EX5/325</f>
        <v>0</v>
      </c>
      <c r="FB5" s="47">
        <v>380</v>
      </c>
      <c r="FC5" s="209">
        <f>FB5/FB4</f>
        <v>0.96938775510204078</v>
      </c>
      <c r="FH5" s="47">
        <v>10</v>
      </c>
      <c r="FI5" s="47">
        <v>100</v>
      </c>
      <c r="FN5" s="47">
        <v>3342</v>
      </c>
      <c r="FO5" s="207">
        <f>FN5/$FN$4</f>
        <v>0.5976394849785408</v>
      </c>
      <c r="FP5" s="47">
        <v>0</v>
      </c>
      <c r="FQ5" s="207">
        <f>FP5/325</f>
        <v>0</v>
      </c>
      <c r="FT5" s="47">
        <v>8022</v>
      </c>
      <c r="FU5" s="107">
        <f>FT5/$FT$4</f>
        <v>0.8548593350383632</v>
      </c>
      <c r="FV5" s="47">
        <v>0</v>
      </c>
      <c r="FZ5" s="47">
        <v>7158</v>
      </c>
      <c r="GA5" s="207">
        <f>FZ5/$FZ$4</f>
        <v>0.85961330611264564</v>
      </c>
      <c r="GC5" s="209">
        <f>GB5/325</f>
        <v>0</v>
      </c>
      <c r="GF5" s="47">
        <v>6190</v>
      </c>
      <c r="GG5" s="107">
        <f>GF5/$GF$4</f>
        <v>0.92512329995516362</v>
      </c>
      <c r="GH5" s="47">
        <v>0</v>
      </c>
      <c r="GI5" s="207">
        <f>GH5/325</f>
        <v>0</v>
      </c>
      <c r="GL5" s="47">
        <v>8840</v>
      </c>
      <c r="GM5" s="107">
        <f>GL5/$GL$4</f>
        <v>0.86522462562396008</v>
      </c>
      <c r="GR5" s="47">
        <v>4120</v>
      </c>
      <c r="GS5" s="107">
        <f>GR5/$GR$4</f>
        <v>0.91312056737588654</v>
      </c>
      <c r="GT5" s="47">
        <v>0</v>
      </c>
      <c r="GX5" s="47">
        <v>7178</v>
      </c>
      <c r="GY5" s="107">
        <f>GX5/$GX$4</f>
        <v>0.90380256862251318</v>
      </c>
      <c r="GZ5" s="47">
        <v>0</v>
      </c>
      <c r="HA5" s="107">
        <f t="shared" ref="HA5:HA38" si="1">GZ5/325</f>
        <v>0</v>
      </c>
      <c r="HD5" s="47">
        <v>14144</v>
      </c>
      <c r="HE5" s="107">
        <f>HD5/$HD$4</f>
        <v>0.85814828297536705</v>
      </c>
      <c r="HJ5" s="47">
        <v>10699</v>
      </c>
      <c r="HK5" s="107">
        <f>HJ5/$HJ$4</f>
        <v>0.83572879237619124</v>
      </c>
      <c r="HP5" s="47">
        <v>2953</v>
      </c>
      <c r="HQ5" s="107">
        <f>HP5/$HP$4</f>
        <v>0.9248355778264955</v>
      </c>
      <c r="HV5" s="47">
        <v>7869</v>
      </c>
      <c r="HW5" s="107">
        <f>HV5/$HV$4</f>
        <v>0.88955460094958172</v>
      </c>
      <c r="IB5" s="47">
        <v>9033</v>
      </c>
      <c r="IC5" s="107">
        <f>IB5/$IB$4</f>
        <v>0.85881346263548208</v>
      </c>
      <c r="IH5" s="47">
        <v>12027</v>
      </c>
      <c r="II5" s="207">
        <f>IH5/$IH$4</f>
        <v>0.85092684307343991</v>
      </c>
      <c r="IN5" s="47">
        <v>11934</v>
      </c>
      <c r="IO5" s="207">
        <f>IN5/$IN$4</f>
        <v>0.82582520240813784</v>
      </c>
      <c r="IT5" s="47">
        <v>9883</v>
      </c>
      <c r="IU5" s="107">
        <f>IT5/$IT$4</f>
        <v>0.84361929150661541</v>
      </c>
      <c r="IZ5" s="47">
        <v>7046</v>
      </c>
      <c r="JA5" s="107">
        <f>IZ5/$IZ$4</f>
        <v>0.87571464081531192</v>
      </c>
      <c r="JF5" s="47">
        <v>2482</v>
      </c>
      <c r="JG5" s="207">
        <f>JF5/$JF$4</f>
        <v>0.89088298636037333</v>
      </c>
      <c r="JL5" s="47">
        <v>7046</v>
      </c>
      <c r="JM5" s="107">
        <f>JL5/$JL$4</f>
        <v>0.87571464081531192</v>
      </c>
      <c r="JR5" s="47">
        <v>4310</v>
      </c>
      <c r="JS5" s="107">
        <f>JR5/$JR$4</f>
        <v>0.92948026741427647</v>
      </c>
      <c r="JX5" s="47">
        <v>9733</v>
      </c>
      <c r="JY5" s="107">
        <f>JX5/$JX$4</f>
        <v>0.86917306661903915</v>
      </c>
      <c r="KD5" s="47">
        <v>1805</v>
      </c>
      <c r="KE5" s="209">
        <f>KD5/$KD$4</f>
        <v>0.91023701462430662</v>
      </c>
      <c r="KJ5" s="47">
        <v>9320</v>
      </c>
      <c r="KK5" s="107">
        <f>KJ5/$KJ$4</f>
        <v>0.87159824184045642</v>
      </c>
      <c r="KP5" s="47">
        <v>8111</v>
      </c>
      <c r="KQ5" s="107">
        <f>KP5/$KP$4</f>
        <v>0.85441904561255666</v>
      </c>
      <c r="KV5" s="47">
        <v>142</v>
      </c>
      <c r="LB5" s="47">
        <v>239</v>
      </c>
      <c r="LH5" s="47">
        <v>3452</v>
      </c>
      <c r="LI5" s="207">
        <f>LH5/$LH$4</f>
        <v>0.77905664635522454</v>
      </c>
    </row>
    <row r="6" spans="1:324" s="47" customFormat="1" x14ac:dyDescent="0.25">
      <c r="B6" s="47">
        <v>10</v>
      </c>
      <c r="C6" s="107">
        <f t="shared" ref="C6:C49" si="2">B6/$B$4</f>
        <v>1.4779781259237363E-3</v>
      </c>
      <c r="D6" s="47">
        <v>1</v>
      </c>
      <c r="E6" s="207">
        <f t="shared" ref="E6:E49" si="3">D6/326</f>
        <v>3.0674846625766872E-3</v>
      </c>
      <c r="F6" s="208"/>
      <c r="H6" s="47">
        <v>24</v>
      </c>
      <c r="I6" s="207">
        <f t="shared" ref="I6:I69" si="4">H6/$H$4</f>
        <v>2.2311053267639676E-3</v>
      </c>
      <c r="J6" s="47">
        <v>1</v>
      </c>
      <c r="K6" s="207">
        <f t="shared" ref="K6:K69" si="5">J6/326</f>
        <v>3.0674846625766872E-3</v>
      </c>
      <c r="L6" s="208"/>
      <c r="M6" s="29"/>
      <c r="N6" s="47">
        <v>14</v>
      </c>
      <c r="O6" s="207">
        <f t="shared" ref="O6:O69" si="6">N6/$N$4</f>
        <v>1.2532450093993375E-3</v>
      </c>
      <c r="P6" s="47">
        <v>1</v>
      </c>
      <c r="Q6" s="207">
        <f t="shared" ref="Q6:Q69" si="7">P6/325</f>
        <v>3.0769230769230769E-3</v>
      </c>
      <c r="R6" s="208"/>
      <c r="T6" s="47">
        <v>25</v>
      </c>
      <c r="U6" s="209">
        <f t="shared" ref="U6:U69" si="8">T6/$T$4</f>
        <v>2.0098078623683575E-3</v>
      </c>
      <c r="V6" s="47">
        <v>1</v>
      </c>
      <c r="W6" s="207">
        <f t="shared" ref="W6:W69" si="9">V6/326</f>
        <v>3.0674846625766872E-3</v>
      </c>
      <c r="X6" s="208"/>
      <c r="Z6" s="47">
        <v>13</v>
      </c>
      <c r="AA6" s="209">
        <f t="shared" si="0"/>
        <v>1.6942525739606412E-3</v>
      </c>
      <c r="AB6" s="47">
        <v>1</v>
      </c>
      <c r="AC6" s="107">
        <f t="shared" ref="AC6:AC50" si="10">AB6/325</f>
        <v>3.0769230769230769E-3</v>
      </c>
      <c r="AD6" s="208"/>
      <c r="AF6" s="47">
        <v>15</v>
      </c>
      <c r="AG6" s="209">
        <f t="shared" ref="AG6:AG55" si="11">AF6/$AF$4</f>
        <v>1.7133066818960593E-3</v>
      </c>
      <c r="AH6" s="47">
        <v>1</v>
      </c>
      <c r="AI6" s="107">
        <f t="shared" ref="AI6:AI55" si="12">AH6/326</f>
        <v>3.0674846625766872E-3</v>
      </c>
      <c r="AJ6" s="208"/>
      <c r="AL6" s="47">
        <v>15</v>
      </c>
      <c r="AM6" s="209">
        <f>AL6/$AL$4</f>
        <v>8.2462891698735566E-3</v>
      </c>
      <c r="AN6" s="47">
        <v>1</v>
      </c>
      <c r="AO6" s="207">
        <f t="shared" ref="AO6:AO9" si="13">AN6/330</f>
        <v>3.0303030303030303E-3</v>
      </c>
      <c r="AP6" s="208"/>
      <c r="AR6" s="47">
        <v>17</v>
      </c>
      <c r="AS6" s="207">
        <f t="shared" ref="AS6:AS53" si="14">AR6/$AR$4</f>
        <v>2.0199619771863117E-3</v>
      </c>
      <c r="AT6" s="47">
        <v>1</v>
      </c>
      <c r="AU6" s="107">
        <f t="shared" ref="AU6:AU53" si="15">AT6/326</f>
        <v>3.0674846625766872E-3</v>
      </c>
      <c r="AV6" s="208"/>
      <c r="AX6" s="47">
        <v>11</v>
      </c>
      <c r="AY6" s="107">
        <f t="shared" ref="AY6:AY35" si="16">AX6/$AX$4</f>
        <v>1.551043429216018E-3</v>
      </c>
      <c r="AZ6" s="47">
        <v>1</v>
      </c>
      <c r="BA6" s="107">
        <f t="shared" ref="BA6:BA35" si="17">AZ6/325</f>
        <v>3.0769230769230769E-3</v>
      </c>
      <c r="BB6" s="208"/>
      <c r="BD6" s="47">
        <v>10</v>
      </c>
      <c r="BE6" s="207">
        <f t="shared" ref="BE6:BE69" si="18">BD6/$BD$4</f>
        <v>7.3046018991964939E-4</v>
      </c>
      <c r="BF6" s="47">
        <v>1</v>
      </c>
      <c r="BG6" s="107">
        <f t="shared" ref="BG6:BG69" si="19">BF6/326</f>
        <v>3.0674846625766872E-3</v>
      </c>
      <c r="BH6" s="208"/>
      <c r="BJ6" s="47">
        <v>11</v>
      </c>
      <c r="BK6" s="207">
        <f t="shared" ref="BK6:BK53" si="20">BJ6/$BJ$4</f>
        <v>1.8077239112571897E-3</v>
      </c>
      <c r="BL6" s="47">
        <v>1</v>
      </c>
      <c r="BM6" s="107">
        <f t="shared" ref="BM6:BM53" si="21">BL6/331</f>
        <v>3.0211480362537764E-3</v>
      </c>
      <c r="BN6" s="208"/>
      <c r="BP6" s="47">
        <v>10</v>
      </c>
      <c r="BQ6" s="207">
        <f t="shared" ref="BQ6:BQ16" si="22">BP6/$BP$4</f>
        <v>4.411116012351125E-3</v>
      </c>
      <c r="BR6" s="47">
        <v>1</v>
      </c>
      <c r="BS6" s="107">
        <f t="shared" ref="BS6:BS16" si="23">BR6/325</f>
        <v>3.0769230769230769E-3</v>
      </c>
      <c r="BT6" s="208"/>
      <c r="BV6" s="29">
        <v>29</v>
      </c>
      <c r="BW6" s="207">
        <f t="shared" ref="BW6:BW10" si="24">BV6/$BV$4</f>
        <v>1.7354877318970677E-2</v>
      </c>
      <c r="BX6" s="47">
        <v>0</v>
      </c>
      <c r="BY6" s="107">
        <f t="shared" ref="BY6:BY11" si="25">BX6/325</f>
        <v>0</v>
      </c>
      <c r="CB6" s="29">
        <v>10</v>
      </c>
      <c r="CC6" s="209">
        <f>CB6/$CB$4</f>
        <v>7.407407407407407E-2</v>
      </c>
      <c r="CD6" s="47">
        <v>26</v>
      </c>
      <c r="CE6" s="209">
        <f>CD6/325</f>
        <v>0.08</v>
      </c>
      <c r="CH6" s="47">
        <v>63</v>
      </c>
      <c r="CI6" s="209">
        <f t="shared" ref="CI6:CI24" si="26">CH6/$CH$4</f>
        <v>1.6050955414012739E-2</v>
      </c>
      <c r="CJ6" s="47">
        <v>0</v>
      </c>
      <c r="CK6" s="209">
        <f t="shared" ref="CK6:CK24" si="27">CJ6/325</f>
        <v>0</v>
      </c>
      <c r="CN6" s="47">
        <v>160</v>
      </c>
      <c r="CO6" s="207">
        <f t="shared" ref="CO6:CO69" si="28">CN6/$CN$4</f>
        <v>1.2699420588935631E-2</v>
      </c>
      <c r="CP6" s="47">
        <v>0</v>
      </c>
      <c r="CQ6" s="107">
        <f t="shared" ref="CQ6:CQ69" si="29">CP6/325</f>
        <v>0</v>
      </c>
      <c r="CT6" s="47">
        <v>12</v>
      </c>
      <c r="CU6" s="207">
        <f t="shared" ref="CU6:CU18" si="30">CT6/$CT$4</f>
        <v>4.1522491349480972E-3</v>
      </c>
      <c r="CV6" s="47">
        <v>1</v>
      </c>
      <c r="CW6" s="107">
        <f t="shared" ref="CW6:CW18" si="31">CV6/325</f>
        <v>3.0769230769230769E-3</v>
      </c>
      <c r="CZ6" s="47">
        <v>93</v>
      </c>
      <c r="DA6" s="207">
        <f t="shared" ref="DA6:DA69" si="32">CZ6/$CZ$4</f>
        <v>9.6363071184333224E-3</v>
      </c>
      <c r="DB6" s="47">
        <v>0</v>
      </c>
      <c r="DC6" s="107">
        <f t="shared" ref="DC6:DC69" si="33">DB6/325</f>
        <v>0</v>
      </c>
      <c r="DF6" s="47">
        <v>197</v>
      </c>
      <c r="DG6" s="207">
        <f t="shared" ref="DG6:DG69" si="34">DF6/$DF$4</f>
        <v>3.1299650460756279E-2</v>
      </c>
      <c r="DH6" s="47">
        <v>0</v>
      </c>
      <c r="DI6" s="107">
        <f t="shared" ref="DI6:DI69" si="35">DH6/325</f>
        <v>0</v>
      </c>
      <c r="DL6" s="47">
        <v>183</v>
      </c>
      <c r="DM6" s="107">
        <f t="shared" ref="DM6:DM32" si="36">DL6/$DL$4</f>
        <v>3.8861754087916756E-2</v>
      </c>
      <c r="DN6" s="47">
        <v>0</v>
      </c>
      <c r="DO6" s="107">
        <f t="shared" ref="DO6:DO32" si="37">DN6/325</f>
        <v>0</v>
      </c>
      <c r="DX6" s="47">
        <v>19</v>
      </c>
      <c r="DY6" s="107">
        <f t="shared" ref="DY6:DY69" si="38">DX6/$DX$4</f>
        <v>1.4449768043197201E-3</v>
      </c>
      <c r="DZ6" s="47">
        <v>1</v>
      </c>
      <c r="EA6" s="107">
        <f t="shared" ref="EA6:EA69" si="39">DZ6/325</f>
        <v>3.0769230769230769E-3</v>
      </c>
      <c r="ED6" s="47">
        <v>13</v>
      </c>
      <c r="EE6" s="107">
        <f t="shared" ref="EE6:EE58" si="40">ED6/$ED$4</f>
        <v>1.919102450546206E-3</v>
      </c>
      <c r="EF6" s="47">
        <v>1</v>
      </c>
      <c r="EG6" s="107">
        <f t="shared" ref="EG6:EG58" si="41">EF6/325</f>
        <v>3.0769230769230769E-3</v>
      </c>
      <c r="EJ6" s="47">
        <v>26</v>
      </c>
      <c r="EK6" s="107">
        <f t="shared" ref="EK6:EK69" si="42">EJ6/$EJ$4</f>
        <v>1.8056809500659769E-3</v>
      </c>
      <c r="EL6" s="47">
        <v>1</v>
      </c>
      <c r="EM6" s="107">
        <f t="shared" ref="EM6:EM69" si="43">EL6/325</f>
        <v>3.0769230769230769E-3</v>
      </c>
      <c r="EP6" s="47">
        <v>13</v>
      </c>
      <c r="EQ6" s="107">
        <f t="shared" ref="EQ6:EQ51" si="44">EP6/$EP$4</f>
        <v>1.7024620220010478E-3</v>
      </c>
      <c r="ER6" s="47">
        <v>1</v>
      </c>
      <c r="ES6" s="209">
        <f t="shared" ref="ES6:ES51" si="45">ER6/325</f>
        <v>3.0769230769230769E-3</v>
      </c>
      <c r="EV6" s="47">
        <v>10</v>
      </c>
      <c r="EW6" s="207">
        <f t="shared" ref="EW6:EW42" si="46">EV6/$EV$4</f>
        <v>1.6507098052162431E-3</v>
      </c>
      <c r="EX6" s="47">
        <v>1</v>
      </c>
      <c r="EY6" s="209">
        <f t="shared" ref="EY6:EY42" si="47">EX6/325</f>
        <v>3.0769230769230769E-3</v>
      </c>
      <c r="FB6" s="29">
        <v>12</v>
      </c>
      <c r="FC6" s="209">
        <f>FB6/FB4</f>
        <v>3.0612244897959183E-2</v>
      </c>
      <c r="FD6" s="47">
        <v>1</v>
      </c>
      <c r="FE6" s="107">
        <f>FD6/325</f>
        <v>3.0769230769230769E-3</v>
      </c>
      <c r="FN6" s="47">
        <v>55</v>
      </c>
      <c r="FO6" s="207">
        <f t="shared" ref="FO6:FO28" si="48">FN6/$FN$4</f>
        <v>9.8354792560801148E-3</v>
      </c>
      <c r="FP6" s="47">
        <v>1</v>
      </c>
      <c r="FQ6" s="207">
        <f t="shared" ref="FQ6:FQ28" si="49">FP6/325</f>
        <v>3.0769230769230769E-3</v>
      </c>
      <c r="FT6" s="47">
        <v>21</v>
      </c>
      <c r="FU6" s="107">
        <f t="shared" ref="FU6:FU67" si="50">FT6/$FT$4</f>
        <v>2.237851662404092E-3</v>
      </c>
      <c r="FV6" s="47">
        <v>1</v>
      </c>
      <c r="FW6" s="207">
        <f>FV6/325</f>
        <v>3.0769230769230769E-3</v>
      </c>
      <c r="FZ6" s="47">
        <v>17</v>
      </c>
      <c r="GA6" s="207">
        <f t="shared" ref="GA6:GA69" si="51">FZ6/$FZ$4</f>
        <v>2.0415515792001921E-3</v>
      </c>
      <c r="GB6" s="47">
        <v>1</v>
      </c>
      <c r="GC6" s="209">
        <f t="shared" ref="GC6:GC69" si="52">GB6/325</f>
        <v>3.0769230769230769E-3</v>
      </c>
      <c r="GF6" s="47">
        <v>45</v>
      </c>
      <c r="GG6" s="107">
        <f t="shared" ref="GG6:GG28" si="53">GF6/$GF$4</f>
        <v>6.7254520998355997E-3</v>
      </c>
      <c r="GH6" s="47">
        <v>1</v>
      </c>
      <c r="GI6" s="207">
        <f t="shared" ref="GI6:GI28" si="54">GH6/325</f>
        <v>3.0769230769230769E-3</v>
      </c>
      <c r="GL6" s="47">
        <v>28</v>
      </c>
      <c r="GM6" s="107">
        <f t="shared" ref="GM6:GM66" si="55">GL6/$GL$4</f>
        <v>2.7405304884016834E-3</v>
      </c>
      <c r="GN6" s="47">
        <v>1</v>
      </c>
      <c r="GO6" s="107">
        <f>GN6/325</f>
        <v>3.0769230769230769E-3</v>
      </c>
      <c r="GR6" s="47">
        <v>26</v>
      </c>
      <c r="GS6" s="107">
        <f t="shared" ref="GS6:GS21" si="56">GR6/$GR$4</f>
        <v>5.7624113475177301E-3</v>
      </c>
      <c r="GT6" s="47">
        <v>1</v>
      </c>
      <c r="GU6" s="107">
        <f>GT6/325</f>
        <v>3.0769230769230769E-3</v>
      </c>
      <c r="GX6" s="47">
        <v>12</v>
      </c>
      <c r="GY6" s="107">
        <f t="shared" ref="GY6:GY38" si="57">GX6/$GX$4</f>
        <v>1.5109544195416771E-3</v>
      </c>
      <c r="GZ6" s="47">
        <v>1</v>
      </c>
      <c r="HA6" s="107">
        <f t="shared" si="1"/>
        <v>3.0769230769230769E-3</v>
      </c>
      <c r="HD6" s="47">
        <v>23</v>
      </c>
      <c r="HE6" s="107">
        <f t="shared" ref="HE6:HE69" si="58">HD6/$HD$4</f>
        <v>1.3954617158111881E-3</v>
      </c>
      <c r="HF6" s="47">
        <v>1</v>
      </c>
      <c r="HG6" s="107">
        <f t="shared" ref="HG6:HG69" si="59">HF6/325</f>
        <v>3.0769230769230769E-3</v>
      </c>
      <c r="HJ6" s="47">
        <v>22</v>
      </c>
      <c r="HK6" s="107">
        <f t="shared" ref="HK6:HK69" si="60">HJ6/$HJ$4</f>
        <v>1.7184814872676145E-3</v>
      </c>
      <c r="HL6" s="47">
        <v>1</v>
      </c>
      <c r="HM6" s="107">
        <f t="shared" ref="HM6:HM69" si="61">HL6/325</f>
        <v>3.0769230769230769E-3</v>
      </c>
      <c r="HP6" s="47">
        <v>30</v>
      </c>
      <c r="HQ6" s="107">
        <f t="shared" ref="HQ6:HQ16" si="62">HP6/$HP$4</f>
        <v>9.3955527716880673E-3</v>
      </c>
      <c r="HR6" s="47">
        <v>1</v>
      </c>
      <c r="HS6" s="107">
        <f t="shared" ref="HS6:HS16" si="63">HR6/325</f>
        <v>3.0769230769230769E-3</v>
      </c>
      <c r="HV6" s="47">
        <v>12</v>
      </c>
      <c r="HW6" s="107">
        <f t="shared" ref="HW6:HW58" si="64">HV6/$HV$4</f>
        <v>1.3565453312231518E-3</v>
      </c>
      <c r="HX6" s="47">
        <v>1</v>
      </c>
      <c r="HY6" s="107">
        <f t="shared" ref="HY6:HY57" si="65">HX6/325</f>
        <v>3.0769230769230769E-3</v>
      </c>
      <c r="IB6" s="47">
        <v>22</v>
      </c>
      <c r="IC6" s="107">
        <f t="shared" ref="IC6:IC65" si="66">IB6/$IB$4</f>
        <v>2.0916524054002661E-3</v>
      </c>
      <c r="ID6" s="47">
        <v>1</v>
      </c>
      <c r="IE6" s="107">
        <f t="shared" ref="IE6:IE65" si="67">ID6/325</f>
        <v>3.0769230769230769E-3</v>
      </c>
      <c r="IH6" s="47">
        <v>21</v>
      </c>
      <c r="II6" s="207">
        <f t="shared" ref="II6:II69" si="68">IH6/$IH$4</f>
        <v>1.4857789726899675E-3</v>
      </c>
      <c r="IJ6" s="47">
        <v>1</v>
      </c>
      <c r="IK6" s="107">
        <f t="shared" ref="IK6:IK69" si="69">IJ6/325</f>
        <v>3.0769230769230769E-3</v>
      </c>
      <c r="IN6" s="47">
        <v>10</v>
      </c>
      <c r="IO6" s="207">
        <f t="shared" ref="IO6:IO69" si="70">IN6/$IN$4</f>
        <v>6.9199363365857029E-4</v>
      </c>
      <c r="IP6" s="47">
        <v>1</v>
      </c>
      <c r="IQ6" s="207">
        <f t="shared" ref="IQ6:IQ69" si="71">IP6/325</f>
        <v>3.0769230769230769E-3</v>
      </c>
      <c r="IT6" s="47">
        <v>26</v>
      </c>
      <c r="IU6" s="107">
        <f t="shared" ref="IU6:IU69" si="72">IT6/$IT$4</f>
        <v>2.2193768672641914E-3</v>
      </c>
      <c r="IV6" s="47">
        <v>1</v>
      </c>
      <c r="IW6" s="207">
        <f t="shared" ref="IW6:IW69" si="73">IV6/325</f>
        <v>3.0769230769230769E-3</v>
      </c>
      <c r="IZ6" s="47">
        <v>22</v>
      </c>
      <c r="JA6" s="107">
        <f t="shared" ref="JA6:JA54" si="74">IZ6/$IZ$4</f>
        <v>2.7342779020631371E-3</v>
      </c>
      <c r="JB6" s="47">
        <v>1</v>
      </c>
      <c r="JC6" s="207">
        <f t="shared" ref="JC6:JC54" si="75">JB6/325</f>
        <v>3.0769230769230769E-3</v>
      </c>
      <c r="JF6" s="47">
        <v>16</v>
      </c>
      <c r="JG6" s="207">
        <f t="shared" ref="JG6:JG20" si="76">JF6/$JF$4</f>
        <v>5.7430007178750899E-3</v>
      </c>
      <c r="JH6" s="47">
        <v>1</v>
      </c>
      <c r="JI6" s="207">
        <f t="shared" ref="JI6:JI20" si="77">JH6/325</f>
        <v>3.0769230769230769E-3</v>
      </c>
      <c r="JL6" s="47">
        <v>22</v>
      </c>
      <c r="JM6" s="107">
        <f t="shared" ref="JM6:JM54" si="78">JL6/$JL$4</f>
        <v>2.7342779020631371E-3</v>
      </c>
      <c r="JN6" s="47">
        <v>1</v>
      </c>
      <c r="JO6" s="207">
        <f t="shared" ref="JO6:JO54" si="79">JN6/325</f>
        <v>3.0769230769230769E-3</v>
      </c>
      <c r="JR6" s="47">
        <v>10</v>
      </c>
      <c r="JS6" s="107">
        <f t="shared" ref="JS6:JS23" si="80">JR6/$JR$4</f>
        <v>2.1565667457407807E-3</v>
      </c>
      <c r="JT6" s="47">
        <v>1</v>
      </c>
      <c r="JU6" s="207">
        <f t="shared" ref="JU6:JU23" si="81">JT6/325</f>
        <v>3.0769230769230769E-3</v>
      </c>
      <c r="JX6" s="47">
        <v>16</v>
      </c>
      <c r="JY6" s="107">
        <f t="shared" ref="JY6:JY69" si="82">JX6/$JX$4</f>
        <v>1.4288265761743168E-3</v>
      </c>
      <c r="JZ6" s="47">
        <v>1</v>
      </c>
      <c r="KA6" s="207">
        <f t="shared" ref="KA6:KA69" si="83">JZ6/325</f>
        <v>3.0769230769230769E-3</v>
      </c>
      <c r="KD6" s="47">
        <v>12</v>
      </c>
      <c r="KE6" s="209">
        <f t="shared" ref="KE6:KE12" si="84">KD6/$KD$4</f>
        <v>6.0514372163388806E-3</v>
      </c>
      <c r="KF6" s="47">
        <v>1</v>
      </c>
      <c r="KG6" s="207">
        <f t="shared" ref="KG6:KG12" si="85">KF6/325</f>
        <v>3.0769230769230769E-3</v>
      </c>
      <c r="KJ6" s="47">
        <v>16</v>
      </c>
      <c r="KK6" s="107">
        <f t="shared" ref="KK6:KK69" si="86">KJ6/$KJ$4</f>
        <v>1.4963059945758907E-3</v>
      </c>
      <c r="KL6" s="47">
        <v>1</v>
      </c>
      <c r="KM6" s="207">
        <f t="shared" ref="KM6:KM69" si="87">KL6/325</f>
        <v>3.0769230769230769E-3</v>
      </c>
      <c r="KP6" s="47">
        <v>16</v>
      </c>
      <c r="KQ6" s="107">
        <f t="shared" ref="KQ6:KQ69" si="88">KP6/$KP$4</f>
        <v>1.6854524386389971E-3</v>
      </c>
      <c r="KR6" s="47">
        <v>1</v>
      </c>
      <c r="KS6" s="207">
        <f t="shared" ref="KS6:KS69" si="89">KR6/325</f>
        <v>3.0769230769230769E-3</v>
      </c>
      <c r="LH6" s="47">
        <v>10</v>
      </c>
      <c r="LI6" s="207">
        <f t="shared" ref="LI6:LI20" si="90">LH6/$LH$4</f>
        <v>2.2568269013766643E-3</v>
      </c>
      <c r="LJ6" s="47">
        <v>1</v>
      </c>
      <c r="LK6" s="107">
        <f>LJ6/325</f>
        <v>3.0769230769230769E-3</v>
      </c>
    </row>
    <row r="7" spans="1:324" s="47" customFormat="1" x14ac:dyDescent="0.25">
      <c r="B7" s="47">
        <v>13</v>
      </c>
      <c r="C7" s="107">
        <f t="shared" si="2"/>
        <v>1.9213715637008573E-3</v>
      </c>
      <c r="D7" s="47">
        <v>1</v>
      </c>
      <c r="E7" s="207">
        <f t="shared" si="3"/>
        <v>3.0674846625766872E-3</v>
      </c>
      <c r="F7" s="208"/>
      <c r="H7" s="47">
        <v>22</v>
      </c>
      <c r="I7" s="207">
        <f t="shared" si="4"/>
        <v>2.0451798828669703E-3</v>
      </c>
      <c r="J7" s="47">
        <v>1</v>
      </c>
      <c r="K7" s="207">
        <f t="shared" si="5"/>
        <v>3.0674846625766872E-3</v>
      </c>
      <c r="L7" s="208"/>
      <c r="N7" s="47">
        <v>14</v>
      </c>
      <c r="O7" s="207">
        <f t="shared" si="6"/>
        <v>1.2532450093993375E-3</v>
      </c>
      <c r="P7" s="47">
        <v>1</v>
      </c>
      <c r="Q7" s="207">
        <f t="shared" si="7"/>
        <v>3.0769230769230769E-3</v>
      </c>
      <c r="R7" s="208"/>
      <c r="T7" s="47">
        <v>26</v>
      </c>
      <c r="U7" s="209">
        <f t="shared" si="8"/>
        <v>2.0902001768630918E-3</v>
      </c>
      <c r="V7" s="47">
        <v>1</v>
      </c>
      <c r="W7" s="207">
        <f t="shared" si="9"/>
        <v>3.0674846625766872E-3</v>
      </c>
      <c r="X7" s="208"/>
      <c r="Z7" s="47">
        <v>40</v>
      </c>
      <c r="AA7" s="209">
        <f t="shared" si="0"/>
        <v>5.2130848429558195E-3</v>
      </c>
      <c r="AB7" s="47">
        <v>1</v>
      </c>
      <c r="AC7" s="107">
        <f t="shared" si="10"/>
        <v>3.0769230769230769E-3</v>
      </c>
      <c r="AD7" s="208"/>
      <c r="AF7" s="47">
        <v>12</v>
      </c>
      <c r="AG7" s="209">
        <f t="shared" si="11"/>
        <v>1.3706453455168475E-3</v>
      </c>
      <c r="AH7" s="47">
        <v>1</v>
      </c>
      <c r="AI7" s="107">
        <f t="shared" si="12"/>
        <v>3.0674846625766872E-3</v>
      </c>
      <c r="AJ7" s="208"/>
      <c r="AL7" s="47">
        <v>18</v>
      </c>
      <c r="AM7" s="209">
        <f>AL7/$AL$4</f>
        <v>9.8955470038482683E-3</v>
      </c>
      <c r="AN7" s="47">
        <v>1</v>
      </c>
      <c r="AO7" s="207">
        <f t="shared" si="13"/>
        <v>3.0303030303030303E-3</v>
      </c>
      <c r="AP7" s="208"/>
      <c r="AR7" s="47">
        <v>22</v>
      </c>
      <c r="AS7" s="207">
        <f t="shared" si="14"/>
        <v>2.6140684410646386E-3</v>
      </c>
      <c r="AT7" s="47">
        <v>1</v>
      </c>
      <c r="AU7" s="107">
        <f t="shared" si="15"/>
        <v>3.0674846625766872E-3</v>
      </c>
      <c r="AV7" s="208"/>
      <c r="AX7" s="47">
        <v>13</v>
      </c>
      <c r="AY7" s="107">
        <f t="shared" si="16"/>
        <v>1.8330513254371122E-3</v>
      </c>
      <c r="AZ7" s="47">
        <v>1</v>
      </c>
      <c r="BA7" s="107">
        <f t="shared" si="17"/>
        <v>3.0769230769230769E-3</v>
      </c>
      <c r="BB7" s="208"/>
      <c r="BD7" s="47">
        <v>17</v>
      </c>
      <c r="BE7" s="207">
        <f t="shared" si="18"/>
        <v>1.2417823228634038E-3</v>
      </c>
      <c r="BF7" s="47">
        <v>1</v>
      </c>
      <c r="BG7" s="107">
        <f t="shared" si="19"/>
        <v>3.0674846625766872E-3</v>
      </c>
      <c r="BH7" s="208"/>
      <c r="BJ7" s="47">
        <v>12</v>
      </c>
      <c r="BK7" s="207">
        <f t="shared" si="20"/>
        <v>1.972062448644207E-3</v>
      </c>
      <c r="BL7" s="47">
        <v>1</v>
      </c>
      <c r="BM7" s="107">
        <f t="shared" si="21"/>
        <v>3.0211480362537764E-3</v>
      </c>
      <c r="BN7" s="208"/>
      <c r="BP7" s="47">
        <v>16</v>
      </c>
      <c r="BQ7" s="207">
        <f t="shared" si="22"/>
        <v>7.0577856197617996E-3</v>
      </c>
      <c r="BR7" s="47">
        <v>1</v>
      </c>
      <c r="BS7" s="107">
        <f t="shared" si="23"/>
        <v>3.0769230769230769E-3</v>
      </c>
      <c r="BT7" s="208"/>
      <c r="BV7" s="29">
        <v>24</v>
      </c>
      <c r="BW7" s="207">
        <f t="shared" si="24"/>
        <v>1.4362657091561939E-2</v>
      </c>
      <c r="BX7" s="47">
        <v>1</v>
      </c>
      <c r="BY7" s="107">
        <f t="shared" si="25"/>
        <v>3.0769230769230769E-3</v>
      </c>
      <c r="CH7" s="47">
        <v>468</v>
      </c>
      <c r="CI7" s="209">
        <f t="shared" si="26"/>
        <v>0.11923566878980892</v>
      </c>
      <c r="CJ7" s="47">
        <v>1</v>
      </c>
      <c r="CK7" s="209">
        <f t="shared" si="27"/>
        <v>3.0769230769230769E-3</v>
      </c>
      <c r="CN7" s="47">
        <v>15</v>
      </c>
      <c r="CO7" s="207">
        <f t="shared" si="28"/>
        <v>1.1905706802127153E-3</v>
      </c>
      <c r="CP7" s="47">
        <v>1</v>
      </c>
      <c r="CQ7" s="107">
        <f t="shared" si="29"/>
        <v>3.0769230769230769E-3</v>
      </c>
      <c r="CT7" s="47">
        <v>10</v>
      </c>
      <c r="CU7" s="207">
        <f t="shared" si="30"/>
        <v>3.4602076124567475E-3</v>
      </c>
      <c r="CV7" s="47">
        <v>1</v>
      </c>
      <c r="CW7" s="107">
        <f t="shared" si="31"/>
        <v>3.0769230769230769E-3</v>
      </c>
      <c r="CZ7" s="47">
        <v>11</v>
      </c>
      <c r="DA7" s="207">
        <f t="shared" si="32"/>
        <v>1.1397782613200705E-3</v>
      </c>
      <c r="DB7" s="47">
        <v>1</v>
      </c>
      <c r="DC7" s="107">
        <f t="shared" si="33"/>
        <v>3.0769230769230769E-3</v>
      </c>
      <c r="DF7" s="47">
        <v>43</v>
      </c>
      <c r="DG7" s="207">
        <f t="shared" si="34"/>
        <v>6.8319034000635529E-3</v>
      </c>
      <c r="DH7" s="47">
        <v>1</v>
      </c>
      <c r="DI7" s="107">
        <f t="shared" si="35"/>
        <v>3.0769230769230769E-3</v>
      </c>
      <c r="DL7" s="47">
        <v>18</v>
      </c>
      <c r="DM7" s="107">
        <f t="shared" si="36"/>
        <v>3.8224676152049269E-3</v>
      </c>
      <c r="DN7" s="47">
        <v>0</v>
      </c>
      <c r="DO7" s="107">
        <f t="shared" si="37"/>
        <v>0</v>
      </c>
      <c r="DX7" s="47">
        <v>22</v>
      </c>
      <c r="DY7" s="107">
        <f t="shared" si="38"/>
        <v>1.6731310365807285E-3</v>
      </c>
      <c r="DZ7" s="47">
        <v>1</v>
      </c>
      <c r="EA7" s="107">
        <f t="shared" si="39"/>
        <v>3.0769230769230769E-3</v>
      </c>
      <c r="ED7" s="47">
        <v>22</v>
      </c>
      <c r="EE7" s="107">
        <f t="shared" si="40"/>
        <v>3.2477118393858871E-3</v>
      </c>
      <c r="EF7" s="47">
        <v>1</v>
      </c>
      <c r="EG7" s="107">
        <f t="shared" si="41"/>
        <v>3.0769230769230769E-3</v>
      </c>
      <c r="EJ7" s="47">
        <v>31</v>
      </c>
      <c r="EK7" s="107">
        <f t="shared" si="42"/>
        <v>2.1529272866171261E-3</v>
      </c>
      <c r="EL7" s="47">
        <v>1</v>
      </c>
      <c r="EM7" s="107">
        <f t="shared" si="43"/>
        <v>3.0769230769230769E-3</v>
      </c>
      <c r="EP7" s="47">
        <v>16</v>
      </c>
      <c r="EQ7" s="107">
        <f t="shared" si="44"/>
        <v>2.0953378732320588E-3</v>
      </c>
      <c r="ER7" s="47">
        <v>1</v>
      </c>
      <c r="ES7" s="209">
        <f t="shared" si="45"/>
        <v>3.0769230769230769E-3</v>
      </c>
      <c r="EV7" s="47">
        <v>20</v>
      </c>
      <c r="EW7" s="207">
        <f t="shared" si="46"/>
        <v>3.3014196104324861E-3</v>
      </c>
      <c r="EX7" s="47">
        <v>1</v>
      </c>
      <c r="EY7" s="209">
        <f t="shared" si="47"/>
        <v>3.0769230769230769E-3</v>
      </c>
      <c r="FN7" s="47">
        <v>11</v>
      </c>
      <c r="FO7" s="207">
        <f t="shared" si="48"/>
        <v>1.9670958512160229E-3</v>
      </c>
      <c r="FP7" s="47">
        <v>1</v>
      </c>
      <c r="FQ7" s="207">
        <f t="shared" si="49"/>
        <v>3.0769230769230769E-3</v>
      </c>
      <c r="FT7" s="47">
        <v>48</v>
      </c>
      <c r="FU7" s="107">
        <f t="shared" si="50"/>
        <v>5.1150895140664966E-3</v>
      </c>
      <c r="FV7" s="47">
        <v>1</v>
      </c>
      <c r="FW7" s="207">
        <f t="shared" ref="FW7:FW67" si="91">FV7/325</f>
        <v>3.0769230769230769E-3</v>
      </c>
      <c r="FZ7" s="47">
        <v>17</v>
      </c>
      <c r="GA7" s="207">
        <f t="shared" si="51"/>
        <v>2.0415515792001921E-3</v>
      </c>
      <c r="GB7" s="47">
        <v>1</v>
      </c>
      <c r="GC7" s="209">
        <f t="shared" si="52"/>
        <v>3.0769230769230769E-3</v>
      </c>
      <c r="GF7" s="47">
        <v>11</v>
      </c>
      <c r="GG7" s="107">
        <f t="shared" si="53"/>
        <v>1.6439994021820357E-3</v>
      </c>
      <c r="GH7" s="47">
        <v>1</v>
      </c>
      <c r="GI7" s="207">
        <f t="shared" si="54"/>
        <v>3.0769230769230769E-3</v>
      </c>
      <c r="GL7" s="47">
        <v>11</v>
      </c>
      <c r="GM7" s="107">
        <f t="shared" si="55"/>
        <v>1.0766369775863757E-3</v>
      </c>
      <c r="GN7" s="47">
        <v>1</v>
      </c>
      <c r="GO7" s="107">
        <f t="shared" ref="GO7:GO66" si="92">GN7/325</f>
        <v>3.0769230769230769E-3</v>
      </c>
      <c r="GR7" s="47">
        <v>102</v>
      </c>
      <c r="GS7" s="107">
        <f t="shared" si="56"/>
        <v>2.2606382978723406E-2</v>
      </c>
      <c r="GT7" s="47">
        <v>1</v>
      </c>
      <c r="GU7" s="107">
        <f t="shared" ref="GU7:GU21" si="93">GT7/325</f>
        <v>3.0769230769230769E-3</v>
      </c>
      <c r="GX7" s="47">
        <v>23</v>
      </c>
      <c r="GY7" s="107">
        <f t="shared" si="57"/>
        <v>2.8959959707882147E-3</v>
      </c>
      <c r="GZ7" s="47">
        <v>1</v>
      </c>
      <c r="HA7" s="107">
        <f t="shared" si="1"/>
        <v>3.0769230769230769E-3</v>
      </c>
      <c r="HD7" s="47">
        <v>50</v>
      </c>
      <c r="HE7" s="107">
        <f t="shared" si="58"/>
        <v>3.0336124256764956E-3</v>
      </c>
      <c r="HF7" s="47">
        <v>1</v>
      </c>
      <c r="HG7" s="107">
        <f t="shared" si="59"/>
        <v>3.0769230769230769E-3</v>
      </c>
      <c r="HJ7" s="47">
        <v>25</v>
      </c>
      <c r="HK7" s="107">
        <f t="shared" si="60"/>
        <v>1.9528198718950164E-3</v>
      </c>
      <c r="HL7" s="47">
        <v>1</v>
      </c>
      <c r="HM7" s="107">
        <f t="shared" si="61"/>
        <v>3.0769230769230769E-3</v>
      </c>
      <c r="HP7" s="47">
        <v>40</v>
      </c>
      <c r="HQ7" s="107">
        <f t="shared" si="62"/>
        <v>1.252740369558409E-2</v>
      </c>
      <c r="HR7" s="47">
        <v>1</v>
      </c>
      <c r="HS7" s="107">
        <f t="shared" si="63"/>
        <v>3.0769230769230769E-3</v>
      </c>
      <c r="HV7" s="47">
        <v>10</v>
      </c>
      <c r="HW7" s="107">
        <f t="shared" si="64"/>
        <v>1.1304544426859599E-3</v>
      </c>
      <c r="HX7" s="47">
        <v>1</v>
      </c>
      <c r="HY7" s="107">
        <f t="shared" si="65"/>
        <v>3.0769230769230769E-3</v>
      </c>
      <c r="IB7" s="47">
        <v>25</v>
      </c>
      <c r="IC7" s="107">
        <f t="shared" si="66"/>
        <v>2.3768777334093934E-3</v>
      </c>
      <c r="ID7" s="47">
        <v>1</v>
      </c>
      <c r="IE7" s="107">
        <f t="shared" si="67"/>
        <v>3.0769230769230769E-3</v>
      </c>
      <c r="IH7" s="47">
        <v>23</v>
      </c>
      <c r="II7" s="207">
        <f t="shared" si="68"/>
        <v>1.6272817319937739E-3</v>
      </c>
      <c r="IJ7" s="47">
        <v>1</v>
      </c>
      <c r="IK7" s="107">
        <f t="shared" si="69"/>
        <v>3.0769230769230769E-3</v>
      </c>
      <c r="IN7" s="47">
        <v>18</v>
      </c>
      <c r="IO7" s="207">
        <f t="shared" si="70"/>
        <v>1.2455885405854266E-3</v>
      </c>
      <c r="IP7" s="47">
        <v>1</v>
      </c>
      <c r="IQ7" s="207">
        <f t="shared" si="71"/>
        <v>3.0769230769230769E-3</v>
      </c>
      <c r="IT7" s="47">
        <v>30</v>
      </c>
      <c r="IU7" s="107">
        <f t="shared" si="72"/>
        <v>2.5608194622279128E-3</v>
      </c>
      <c r="IV7" s="47">
        <v>1</v>
      </c>
      <c r="IW7" s="207">
        <f t="shared" si="73"/>
        <v>3.0769230769230769E-3</v>
      </c>
      <c r="IZ7" s="47">
        <v>27</v>
      </c>
      <c r="JA7" s="107">
        <f t="shared" si="74"/>
        <v>3.3557046979865771E-3</v>
      </c>
      <c r="JB7" s="47">
        <v>1</v>
      </c>
      <c r="JC7" s="207">
        <f t="shared" si="75"/>
        <v>3.0769230769230769E-3</v>
      </c>
      <c r="JF7" s="47">
        <v>37</v>
      </c>
      <c r="JG7" s="207">
        <f t="shared" si="76"/>
        <v>1.3280689160086146E-2</v>
      </c>
      <c r="JH7" s="47">
        <v>1</v>
      </c>
      <c r="JI7" s="207">
        <f t="shared" si="77"/>
        <v>3.0769230769230769E-3</v>
      </c>
      <c r="JL7" s="47">
        <v>27</v>
      </c>
      <c r="JM7" s="107">
        <f t="shared" si="78"/>
        <v>3.3557046979865771E-3</v>
      </c>
      <c r="JN7" s="47">
        <v>1</v>
      </c>
      <c r="JO7" s="207">
        <f t="shared" si="79"/>
        <v>3.0769230769230769E-3</v>
      </c>
      <c r="JR7" s="47">
        <v>17</v>
      </c>
      <c r="JS7" s="107">
        <f t="shared" si="80"/>
        <v>3.666163467759327E-3</v>
      </c>
      <c r="JT7" s="47">
        <v>1</v>
      </c>
      <c r="JU7" s="207">
        <f t="shared" si="81"/>
        <v>3.0769230769230769E-3</v>
      </c>
      <c r="JX7" s="47">
        <v>28</v>
      </c>
      <c r="JY7" s="107">
        <f t="shared" si="82"/>
        <v>2.5004465083050546E-3</v>
      </c>
      <c r="JZ7" s="47">
        <v>1</v>
      </c>
      <c r="KA7" s="207">
        <f t="shared" si="83"/>
        <v>3.0769230769230769E-3</v>
      </c>
      <c r="KD7" s="47">
        <v>38</v>
      </c>
      <c r="KE7" s="209">
        <f t="shared" si="84"/>
        <v>1.9162884518406455E-2</v>
      </c>
      <c r="KF7" s="47">
        <v>1</v>
      </c>
      <c r="KG7" s="207">
        <f t="shared" si="85"/>
        <v>3.0769230769230769E-3</v>
      </c>
      <c r="KJ7" s="47">
        <v>18</v>
      </c>
      <c r="KK7" s="107">
        <f t="shared" si="86"/>
        <v>1.6833442438978772E-3</v>
      </c>
      <c r="KL7" s="47">
        <v>1</v>
      </c>
      <c r="KM7" s="207">
        <f t="shared" si="87"/>
        <v>3.0769230769230769E-3</v>
      </c>
      <c r="KP7" s="47">
        <v>25</v>
      </c>
      <c r="KQ7" s="107">
        <f t="shared" si="88"/>
        <v>2.633519435373433E-3</v>
      </c>
      <c r="KR7" s="47">
        <v>1</v>
      </c>
      <c r="KS7" s="207">
        <f t="shared" si="89"/>
        <v>3.0769230769230769E-3</v>
      </c>
      <c r="LH7" s="47">
        <v>59</v>
      </c>
      <c r="LI7" s="207">
        <f t="shared" si="90"/>
        <v>1.331527871812232E-2</v>
      </c>
      <c r="LJ7" s="47">
        <v>1</v>
      </c>
      <c r="LK7" s="107">
        <f t="shared" ref="LK7:LK20" si="94">LJ7/325</f>
        <v>3.0769230769230769E-3</v>
      </c>
    </row>
    <row r="8" spans="1:324" s="47" customFormat="1" x14ac:dyDescent="0.25">
      <c r="B8" s="47">
        <v>12</v>
      </c>
      <c r="C8" s="107">
        <f t="shared" si="2"/>
        <v>1.7735737511084836E-3</v>
      </c>
      <c r="D8" s="47">
        <v>1</v>
      </c>
      <c r="E8" s="207">
        <f t="shared" si="3"/>
        <v>3.0674846625766872E-3</v>
      </c>
      <c r="F8" s="208"/>
      <c r="H8" s="47">
        <v>23</v>
      </c>
      <c r="I8" s="207">
        <f t="shared" si="4"/>
        <v>2.138142604815469E-3</v>
      </c>
      <c r="J8" s="47">
        <v>1</v>
      </c>
      <c r="K8" s="207">
        <f t="shared" si="5"/>
        <v>3.0674846625766872E-3</v>
      </c>
      <c r="L8" s="208"/>
      <c r="N8" s="47">
        <v>13</v>
      </c>
      <c r="O8" s="207">
        <f t="shared" si="6"/>
        <v>1.1637275087279563E-3</v>
      </c>
      <c r="P8" s="47">
        <v>1</v>
      </c>
      <c r="Q8" s="207">
        <f t="shared" si="7"/>
        <v>3.0769230769230769E-3</v>
      </c>
      <c r="R8" s="208"/>
      <c r="T8" s="47">
        <v>13</v>
      </c>
      <c r="U8" s="209">
        <f t="shared" si="8"/>
        <v>1.0451000884315459E-3</v>
      </c>
      <c r="V8" s="47">
        <v>1</v>
      </c>
      <c r="W8" s="207">
        <f t="shared" si="9"/>
        <v>3.0674846625766872E-3</v>
      </c>
      <c r="X8" s="208"/>
      <c r="Z8" s="47">
        <v>13</v>
      </c>
      <c r="AA8" s="209">
        <f t="shared" si="0"/>
        <v>1.6942525739606412E-3</v>
      </c>
      <c r="AB8" s="47">
        <v>1</v>
      </c>
      <c r="AC8" s="107">
        <f t="shared" si="10"/>
        <v>3.0769230769230769E-3</v>
      </c>
      <c r="AD8" s="208"/>
      <c r="AF8" s="47">
        <v>13</v>
      </c>
      <c r="AG8" s="209">
        <f t="shared" si="11"/>
        <v>1.4848657909765847E-3</v>
      </c>
      <c r="AH8" s="47">
        <v>1</v>
      </c>
      <c r="AI8" s="107">
        <f t="shared" si="12"/>
        <v>3.0674846625766872E-3</v>
      </c>
      <c r="AJ8" s="208"/>
      <c r="AL8" s="47">
        <v>11</v>
      </c>
      <c r="AM8" s="209">
        <f>AL8/$AL$4</f>
        <v>6.0472787245739413E-3</v>
      </c>
      <c r="AN8" s="47">
        <v>1</v>
      </c>
      <c r="AO8" s="207">
        <f t="shared" si="13"/>
        <v>3.0303030303030303E-3</v>
      </c>
      <c r="AP8" s="208"/>
      <c r="AR8" s="47">
        <v>11</v>
      </c>
      <c r="AS8" s="207">
        <f t="shared" si="14"/>
        <v>1.3070342205323193E-3</v>
      </c>
      <c r="AT8" s="47">
        <v>1</v>
      </c>
      <c r="AU8" s="107">
        <f t="shared" si="15"/>
        <v>3.0674846625766872E-3</v>
      </c>
      <c r="AV8" s="208"/>
      <c r="AX8" s="47">
        <v>12</v>
      </c>
      <c r="AY8" s="107">
        <f t="shared" si="16"/>
        <v>1.6920473773265651E-3</v>
      </c>
      <c r="AZ8" s="47">
        <v>1</v>
      </c>
      <c r="BA8" s="107">
        <f t="shared" si="17"/>
        <v>3.0769230769230769E-3</v>
      </c>
      <c r="BB8" s="208"/>
      <c r="BD8" s="47">
        <v>24</v>
      </c>
      <c r="BE8" s="207">
        <f t="shared" si="18"/>
        <v>1.7531044558071584E-3</v>
      </c>
      <c r="BF8" s="47">
        <v>1</v>
      </c>
      <c r="BG8" s="107">
        <f t="shared" si="19"/>
        <v>3.0674846625766872E-3</v>
      </c>
      <c r="BH8" s="208"/>
      <c r="BJ8" s="47">
        <v>83</v>
      </c>
      <c r="BK8" s="207">
        <f t="shared" si="20"/>
        <v>1.3640098603122432E-2</v>
      </c>
      <c r="BL8" s="47">
        <v>1</v>
      </c>
      <c r="BM8" s="107">
        <f t="shared" si="21"/>
        <v>3.0211480362537764E-3</v>
      </c>
      <c r="BN8" s="208"/>
      <c r="BP8" s="47">
        <v>13</v>
      </c>
      <c r="BQ8" s="207">
        <f t="shared" si="22"/>
        <v>5.7344508160564623E-3</v>
      </c>
      <c r="BR8" s="47">
        <v>1</v>
      </c>
      <c r="BS8" s="107">
        <f t="shared" si="23"/>
        <v>3.0769230769230769E-3</v>
      </c>
      <c r="BT8" s="208"/>
      <c r="BV8" s="29">
        <v>23</v>
      </c>
      <c r="BW8" s="207">
        <f t="shared" si="24"/>
        <v>1.3764213046080191E-2</v>
      </c>
      <c r="BX8" s="47">
        <v>1</v>
      </c>
      <c r="BY8" s="107">
        <f t="shared" si="25"/>
        <v>3.0769230769230769E-3</v>
      </c>
      <c r="CH8" s="47">
        <v>29</v>
      </c>
      <c r="CI8" s="209">
        <f t="shared" si="26"/>
        <v>7.3885350318471333E-3</v>
      </c>
      <c r="CJ8" s="47">
        <v>1</v>
      </c>
      <c r="CK8" s="209">
        <f t="shared" si="27"/>
        <v>3.0769230769230769E-3</v>
      </c>
      <c r="CN8" s="47">
        <v>21</v>
      </c>
      <c r="CO8" s="207">
        <f t="shared" si="28"/>
        <v>1.6667989522978013E-3</v>
      </c>
      <c r="CP8" s="47">
        <v>1</v>
      </c>
      <c r="CQ8" s="107">
        <f t="shared" si="29"/>
        <v>3.0769230769230769E-3</v>
      </c>
      <c r="CT8" s="47">
        <v>15</v>
      </c>
      <c r="CU8" s="207">
        <f t="shared" si="30"/>
        <v>5.1903114186851208E-3</v>
      </c>
      <c r="CV8" s="47">
        <v>1</v>
      </c>
      <c r="CW8" s="107">
        <f t="shared" si="31"/>
        <v>3.0769230769230769E-3</v>
      </c>
      <c r="CZ8" s="47">
        <v>11</v>
      </c>
      <c r="DA8" s="207">
        <f t="shared" si="32"/>
        <v>1.1397782613200705E-3</v>
      </c>
      <c r="DB8" s="47">
        <v>1</v>
      </c>
      <c r="DC8" s="107">
        <f t="shared" si="33"/>
        <v>3.0769230769230769E-3</v>
      </c>
      <c r="DF8" s="47">
        <v>19</v>
      </c>
      <c r="DG8" s="207">
        <f t="shared" si="34"/>
        <v>3.0187480139815697E-3</v>
      </c>
      <c r="DH8" s="47">
        <v>1</v>
      </c>
      <c r="DI8" s="107">
        <f t="shared" si="35"/>
        <v>3.0769230769230769E-3</v>
      </c>
      <c r="DL8" s="47">
        <v>45</v>
      </c>
      <c r="DM8" s="107">
        <f t="shared" si="36"/>
        <v>9.556169038012317E-3</v>
      </c>
      <c r="DN8" s="47">
        <v>1</v>
      </c>
      <c r="DO8" s="107">
        <f t="shared" si="37"/>
        <v>3.0769230769230769E-3</v>
      </c>
      <c r="DX8" s="47">
        <v>18</v>
      </c>
      <c r="DY8" s="107">
        <f t="shared" si="38"/>
        <v>1.3689253935660506E-3</v>
      </c>
      <c r="DZ8" s="47">
        <v>1</v>
      </c>
      <c r="EA8" s="107">
        <f t="shared" si="39"/>
        <v>3.0769230769230769E-3</v>
      </c>
      <c r="ED8" s="47">
        <v>13</v>
      </c>
      <c r="EE8" s="107">
        <f t="shared" si="40"/>
        <v>1.919102450546206E-3</v>
      </c>
      <c r="EF8" s="47">
        <v>1</v>
      </c>
      <c r="EG8" s="107">
        <f t="shared" si="41"/>
        <v>3.0769230769230769E-3</v>
      </c>
      <c r="EJ8" s="47">
        <v>11</v>
      </c>
      <c r="EK8" s="107">
        <f t="shared" si="42"/>
        <v>7.6394194041252863E-4</v>
      </c>
      <c r="EL8" s="47">
        <v>1</v>
      </c>
      <c r="EM8" s="107">
        <f t="shared" si="43"/>
        <v>3.0769230769230769E-3</v>
      </c>
      <c r="EP8" s="47">
        <v>11</v>
      </c>
      <c r="EQ8" s="107">
        <f t="shared" si="44"/>
        <v>1.4405447878470404E-3</v>
      </c>
      <c r="ER8" s="47">
        <v>1</v>
      </c>
      <c r="ES8" s="209">
        <f t="shared" si="45"/>
        <v>3.0769230769230769E-3</v>
      </c>
      <c r="EV8" s="47">
        <v>15</v>
      </c>
      <c r="EW8" s="207">
        <f t="shared" si="46"/>
        <v>2.4760647078243643E-3</v>
      </c>
      <c r="EX8" s="47">
        <v>1</v>
      </c>
      <c r="EY8" s="209">
        <f t="shared" si="47"/>
        <v>3.0769230769230769E-3</v>
      </c>
      <c r="FN8" s="47">
        <v>10</v>
      </c>
      <c r="FO8" s="207">
        <f t="shared" si="48"/>
        <v>1.7882689556509299E-3</v>
      </c>
      <c r="FP8" s="47">
        <v>1</v>
      </c>
      <c r="FQ8" s="207">
        <f t="shared" si="49"/>
        <v>3.0769230769230769E-3</v>
      </c>
      <c r="FT8" s="47">
        <v>12</v>
      </c>
      <c r="FU8" s="107">
        <f t="shared" si="50"/>
        <v>1.2787723785166241E-3</v>
      </c>
      <c r="FV8" s="47">
        <v>1</v>
      </c>
      <c r="FW8" s="207">
        <f t="shared" si="91"/>
        <v>3.0769230769230769E-3</v>
      </c>
      <c r="FZ8" s="47">
        <v>14</v>
      </c>
      <c r="GA8" s="207">
        <f t="shared" si="51"/>
        <v>1.6812777711060407E-3</v>
      </c>
      <c r="GB8" s="47">
        <v>1</v>
      </c>
      <c r="GC8" s="209">
        <f t="shared" si="52"/>
        <v>3.0769230769230769E-3</v>
      </c>
      <c r="GF8" s="47">
        <v>60</v>
      </c>
      <c r="GG8" s="107">
        <f t="shared" si="53"/>
        <v>8.9672694664474674E-3</v>
      </c>
      <c r="GH8" s="47">
        <v>1</v>
      </c>
      <c r="GI8" s="207">
        <f t="shared" si="54"/>
        <v>3.0769230769230769E-3</v>
      </c>
      <c r="GL8" s="47">
        <v>16</v>
      </c>
      <c r="GM8" s="107">
        <f t="shared" si="55"/>
        <v>1.5660174219438191E-3</v>
      </c>
      <c r="GN8" s="47">
        <v>1</v>
      </c>
      <c r="GO8" s="107">
        <f t="shared" si="92"/>
        <v>3.0769230769230769E-3</v>
      </c>
      <c r="GR8" s="47">
        <v>42</v>
      </c>
      <c r="GS8" s="107">
        <f t="shared" si="56"/>
        <v>9.3085106382978719E-3</v>
      </c>
      <c r="GT8" s="47">
        <v>1</v>
      </c>
      <c r="GU8" s="107">
        <f t="shared" si="93"/>
        <v>3.0769230769230769E-3</v>
      </c>
      <c r="GX8" s="47">
        <v>14</v>
      </c>
      <c r="GY8" s="107">
        <f t="shared" si="57"/>
        <v>1.7627801561319568E-3</v>
      </c>
      <c r="GZ8" s="47">
        <v>1</v>
      </c>
      <c r="HA8" s="107">
        <f t="shared" si="1"/>
        <v>3.0769230769230769E-3</v>
      </c>
      <c r="HD8" s="47">
        <v>47</v>
      </c>
      <c r="HE8" s="107">
        <f t="shared" si="58"/>
        <v>2.8515956801359057E-3</v>
      </c>
      <c r="HF8" s="47">
        <v>1</v>
      </c>
      <c r="HG8" s="107">
        <f t="shared" si="59"/>
        <v>3.0769230769230769E-3</v>
      </c>
      <c r="HJ8" s="47">
        <v>13</v>
      </c>
      <c r="HK8" s="107">
        <f t="shared" si="60"/>
        <v>1.0154663333854085E-3</v>
      </c>
      <c r="HL8" s="47">
        <v>1</v>
      </c>
      <c r="HM8" s="107">
        <f t="shared" si="61"/>
        <v>3.0769230769230769E-3</v>
      </c>
      <c r="HP8" s="47">
        <v>28</v>
      </c>
      <c r="HQ8" s="107">
        <f t="shared" si="62"/>
        <v>8.7691825869088639E-3</v>
      </c>
      <c r="HR8" s="47">
        <v>1</v>
      </c>
      <c r="HS8" s="107">
        <f t="shared" si="63"/>
        <v>3.0769230769230769E-3</v>
      </c>
      <c r="HV8" s="47">
        <v>20</v>
      </c>
      <c r="HW8" s="107">
        <f t="shared" si="64"/>
        <v>2.2609088853719197E-3</v>
      </c>
      <c r="HX8" s="47">
        <v>1</v>
      </c>
      <c r="HY8" s="107">
        <f t="shared" si="65"/>
        <v>3.0769230769230769E-3</v>
      </c>
      <c r="IB8" s="47">
        <v>19</v>
      </c>
      <c r="IC8" s="107">
        <f t="shared" si="66"/>
        <v>1.8064270773911391E-3</v>
      </c>
      <c r="ID8" s="47">
        <v>1</v>
      </c>
      <c r="IE8" s="107">
        <f t="shared" si="67"/>
        <v>3.0769230769230769E-3</v>
      </c>
      <c r="IH8" s="47">
        <v>19</v>
      </c>
      <c r="II8" s="207">
        <f t="shared" si="68"/>
        <v>1.3442762133861611E-3</v>
      </c>
      <c r="IJ8" s="47">
        <v>1</v>
      </c>
      <c r="IK8" s="107">
        <f t="shared" si="69"/>
        <v>3.0769230769230769E-3</v>
      </c>
      <c r="IN8" s="47">
        <v>107</v>
      </c>
      <c r="IO8" s="207">
        <f t="shared" si="70"/>
        <v>7.404331880146703E-3</v>
      </c>
      <c r="IP8" s="47">
        <v>1</v>
      </c>
      <c r="IQ8" s="207">
        <f t="shared" si="71"/>
        <v>3.0769230769230769E-3</v>
      </c>
      <c r="IT8" s="47">
        <v>14</v>
      </c>
      <c r="IU8" s="107">
        <f t="shared" si="72"/>
        <v>1.195049082373026E-3</v>
      </c>
      <c r="IV8" s="47">
        <v>1</v>
      </c>
      <c r="IW8" s="207">
        <f t="shared" si="73"/>
        <v>3.0769230769230769E-3</v>
      </c>
      <c r="IZ8" s="47">
        <v>13</v>
      </c>
      <c r="JA8" s="107">
        <f t="shared" si="74"/>
        <v>1.6157096694009445E-3</v>
      </c>
      <c r="JB8" s="47">
        <v>1</v>
      </c>
      <c r="JC8" s="207">
        <f t="shared" si="75"/>
        <v>3.0769230769230769E-3</v>
      </c>
      <c r="JF8" s="47">
        <v>22</v>
      </c>
      <c r="JG8" s="207">
        <f t="shared" si="76"/>
        <v>7.8966259870782481E-3</v>
      </c>
      <c r="JH8" s="47">
        <v>1</v>
      </c>
      <c r="JI8" s="207">
        <f t="shared" si="77"/>
        <v>3.0769230769230769E-3</v>
      </c>
      <c r="JL8" s="47">
        <v>13</v>
      </c>
      <c r="JM8" s="107">
        <f t="shared" si="78"/>
        <v>1.6157096694009445E-3</v>
      </c>
      <c r="JN8" s="47">
        <v>1</v>
      </c>
      <c r="JO8" s="207">
        <f t="shared" si="79"/>
        <v>3.0769230769230769E-3</v>
      </c>
      <c r="JR8" s="47">
        <v>23</v>
      </c>
      <c r="JS8" s="107">
        <f t="shared" si="80"/>
        <v>4.9601035152037959E-3</v>
      </c>
      <c r="JT8" s="47">
        <v>1</v>
      </c>
      <c r="JU8" s="207">
        <f t="shared" si="81"/>
        <v>3.0769230769230769E-3</v>
      </c>
      <c r="JX8" s="47">
        <v>22</v>
      </c>
      <c r="JY8" s="107">
        <f t="shared" si="82"/>
        <v>1.9646365422396855E-3</v>
      </c>
      <c r="JZ8" s="47">
        <v>1</v>
      </c>
      <c r="KA8" s="207">
        <f t="shared" si="83"/>
        <v>3.0769230769230769E-3</v>
      </c>
      <c r="KD8" s="47">
        <v>44</v>
      </c>
      <c r="KE8" s="209">
        <f t="shared" si="84"/>
        <v>2.2188603126575897E-2</v>
      </c>
      <c r="KF8" s="47">
        <v>1</v>
      </c>
      <c r="KG8" s="207">
        <f t="shared" si="85"/>
        <v>3.0769230769230769E-3</v>
      </c>
      <c r="KJ8" s="47">
        <v>16</v>
      </c>
      <c r="KK8" s="107">
        <f t="shared" si="86"/>
        <v>1.4963059945758907E-3</v>
      </c>
      <c r="KL8" s="47">
        <v>1</v>
      </c>
      <c r="KM8" s="207">
        <f t="shared" si="87"/>
        <v>3.0769230769230769E-3</v>
      </c>
      <c r="KP8" s="47">
        <v>10</v>
      </c>
      <c r="KQ8" s="107">
        <f t="shared" si="88"/>
        <v>1.0534077741493732E-3</v>
      </c>
      <c r="KR8" s="47">
        <v>1</v>
      </c>
      <c r="KS8" s="207">
        <f t="shared" si="89"/>
        <v>3.0769230769230769E-3</v>
      </c>
      <c r="LH8" s="47">
        <v>16</v>
      </c>
      <c r="LI8" s="207">
        <f t="shared" si="90"/>
        <v>3.6109230422026631E-3</v>
      </c>
      <c r="LJ8" s="47">
        <v>1</v>
      </c>
      <c r="LK8" s="107">
        <f t="shared" si="94"/>
        <v>3.0769230769230769E-3</v>
      </c>
    </row>
    <row r="9" spans="1:324" s="47" customFormat="1" x14ac:dyDescent="0.25">
      <c r="B9" s="47">
        <v>14</v>
      </c>
      <c r="C9" s="107">
        <f t="shared" si="2"/>
        <v>2.069169376293231E-3</v>
      </c>
      <c r="D9" s="47">
        <v>1</v>
      </c>
      <c r="E9" s="207">
        <f t="shared" si="3"/>
        <v>3.0674846625766872E-3</v>
      </c>
      <c r="F9" s="208"/>
      <c r="H9" s="47">
        <v>35</v>
      </c>
      <c r="I9" s="207">
        <f t="shared" si="4"/>
        <v>3.253695268197453E-3</v>
      </c>
      <c r="J9" s="47">
        <v>1</v>
      </c>
      <c r="K9" s="207">
        <f t="shared" si="5"/>
        <v>3.0674846625766872E-3</v>
      </c>
      <c r="L9" s="208"/>
      <c r="N9" s="47">
        <v>17</v>
      </c>
      <c r="O9" s="207">
        <f t="shared" si="6"/>
        <v>1.5217975114134813E-3</v>
      </c>
      <c r="P9" s="47">
        <v>1</v>
      </c>
      <c r="Q9" s="207">
        <f t="shared" si="7"/>
        <v>3.0769230769230769E-3</v>
      </c>
      <c r="R9" s="208"/>
      <c r="T9" s="47">
        <v>18</v>
      </c>
      <c r="U9" s="209">
        <f t="shared" si="8"/>
        <v>1.4470616609052174E-3</v>
      </c>
      <c r="V9" s="47">
        <v>1</v>
      </c>
      <c r="W9" s="207">
        <f t="shared" si="9"/>
        <v>3.0674846625766872E-3</v>
      </c>
      <c r="X9" s="208"/>
      <c r="Z9" s="47">
        <v>16</v>
      </c>
      <c r="AA9" s="209">
        <f t="shared" si="0"/>
        <v>2.0852339371823275E-3</v>
      </c>
      <c r="AB9" s="47">
        <v>1</v>
      </c>
      <c r="AC9" s="107">
        <f t="shared" si="10"/>
        <v>3.0769230769230769E-3</v>
      </c>
      <c r="AD9" s="208"/>
      <c r="AF9" s="47">
        <v>24</v>
      </c>
      <c r="AG9" s="209">
        <f t="shared" si="11"/>
        <v>2.7412906910336951E-3</v>
      </c>
      <c r="AH9" s="47">
        <v>1</v>
      </c>
      <c r="AI9" s="107">
        <f t="shared" si="12"/>
        <v>3.0674846625766872E-3</v>
      </c>
      <c r="AJ9" s="208"/>
      <c r="AL9" s="47">
        <v>448</v>
      </c>
      <c r="AM9" s="209">
        <f>AL9/$AL$4</f>
        <v>0.2462891698735569</v>
      </c>
      <c r="AN9" s="47">
        <v>30</v>
      </c>
      <c r="AO9" s="207">
        <f t="shared" si="13"/>
        <v>9.0909090909090912E-2</v>
      </c>
      <c r="AP9" s="208" t="s">
        <v>105</v>
      </c>
      <c r="AR9" s="47">
        <v>11</v>
      </c>
      <c r="AS9" s="207">
        <f t="shared" si="14"/>
        <v>1.3070342205323193E-3</v>
      </c>
      <c r="AT9" s="47">
        <v>1</v>
      </c>
      <c r="AU9" s="107">
        <f t="shared" si="15"/>
        <v>3.0674846625766872E-3</v>
      </c>
      <c r="AV9" s="208"/>
      <c r="AX9" s="47">
        <v>30</v>
      </c>
      <c r="AY9" s="107">
        <f t="shared" si="16"/>
        <v>4.2301184433164128E-3</v>
      </c>
      <c r="AZ9" s="47">
        <v>1</v>
      </c>
      <c r="BA9" s="107">
        <f t="shared" si="17"/>
        <v>3.0769230769230769E-3</v>
      </c>
      <c r="BB9" s="208"/>
      <c r="BD9" s="47">
        <v>24</v>
      </c>
      <c r="BE9" s="207">
        <f t="shared" si="18"/>
        <v>1.7531044558071584E-3</v>
      </c>
      <c r="BF9" s="47">
        <v>1</v>
      </c>
      <c r="BG9" s="107">
        <f t="shared" si="19"/>
        <v>3.0674846625766872E-3</v>
      </c>
      <c r="BH9" s="208"/>
      <c r="BJ9" s="47">
        <v>17</v>
      </c>
      <c r="BK9" s="207">
        <f t="shared" si="20"/>
        <v>2.7937551355792932E-3</v>
      </c>
      <c r="BL9" s="47">
        <v>1</v>
      </c>
      <c r="BM9" s="107">
        <f t="shared" si="21"/>
        <v>3.0211480362537764E-3</v>
      </c>
      <c r="BN9" s="208"/>
      <c r="BP9" s="47">
        <v>16</v>
      </c>
      <c r="BQ9" s="207">
        <f t="shared" si="22"/>
        <v>7.0577856197617996E-3</v>
      </c>
      <c r="BR9" s="47">
        <v>1</v>
      </c>
      <c r="BS9" s="107">
        <f t="shared" si="23"/>
        <v>3.0769230769230769E-3</v>
      </c>
      <c r="BT9" s="208"/>
      <c r="BV9" s="29">
        <v>20</v>
      </c>
      <c r="BW9" s="207">
        <f t="shared" si="24"/>
        <v>1.1968880909634948E-2</v>
      </c>
      <c r="BX9" s="47">
        <v>1</v>
      </c>
      <c r="BY9" s="107">
        <f t="shared" si="25"/>
        <v>3.0769230769230769E-3</v>
      </c>
      <c r="CH9" s="47">
        <v>18</v>
      </c>
      <c r="CI9" s="209">
        <f t="shared" si="26"/>
        <v>4.5859872611464965E-3</v>
      </c>
      <c r="CJ9" s="47">
        <v>1</v>
      </c>
      <c r="CK9" s="209">
        <f t="shared" si="27"/>
        <v>3.0769230769230769E-3</v>
      </c>
      <c r="CN9" s="47">
        <v>11</v>
      </c>
      <c r="CO9" s="207">
        <f t="shared" si="28"/>
        <v>8.7308516548932451E-4</v>
      </c>
      <c r="CP9" s="47">
        <v>1</v>
      </c>
      <c r="CQ9" s="107">
        <f t="shared" si="29"/>
        <v>3.0769230769230769E-3</v>
      </c>
      <c r="CT9" s="47">
        <v>19</v>
      </c>
      <c r="CU9" s="207">
        <f t="shared" si="30"/>
        <v>6.5743944636678202E-3</v>
      </c>
      <c r="CV9" s="47">
        <v>1</v>
      </c>
      <c r="CW9" s="107">
        <f t="shared" si="31"/>
        <v>3.0769230769230769E-3</v>
      </c>
      <c r="CZ9" s="47">
        <v>20</v>
      </c>
      <c r="DA9" s="207">
        <f t="shared" si="32"/>
        <v>2.0723241114910373E-3</v>
      </c>
      <c r="DB9" s="47">
        <v>1</v>
      </c>
      <c r="DC9" s="107">
        <f t="shared" si="33"/>
        <v>3.0769230769230769E-3</v>
      </c>
      <c r="DF9" s="47">
        <v>10</v>
      </c>
      <c r="DG9" s="207">
        <f t="shared" si="34"/>
        <v>1.5888147442008262E-3</v>
      </c>
      <c r="DH9" s="47">
        <v>1</v>
      </c>
      <c r="DI9" s="107">
        <f t="shared" si="35"/>
        <v>3.0769230769230769E-3</v>
      </c>
      <c r="DL9" s="47">
        <v>25</v>
      </c>
      <c r="DM9" s="107">
        <f t="shared" si="36"/>
        <v>5.308982798895732E-3</v>
      </c>
      <c r="DN9" s="47">
        <v>1</v>
      </c>
      <c r="DO9" s="107">
        <f t="shared" si="37"/>
        <v>3.0769230769230769E-3</v>
      </c>
      <c r="DX9" s="47">
        <v>59</v>
      </c>
      <c r="DY9" s="107">
        <f t="shared" si="38"/>
        <v>4.4870332344664997E-3</v>
      </c>
      <c r="DZ9" s="47">
        <v>1</v>
      </c>
      <c r="EA9" s="107">
        <f t="shared" si="39"/>
        <v>3.0769230769230769E-3</v>
      </c>
      <c r="ED9" s="47">
        <v>15</v>
      </c>
      <c r="EE9" s="107">
        <f t="shared" si="40"/>
        <v>2.2143489813994687E-3</v>
      </c>
      <c r="EF9" s="47">
        <v>1</v>
      </c>
      <c r="EG9" s="107">
        <f t="shared" si="41"/>
        <v>3.0769230769230769E-3</v>
      </c>
      <c r="EJ9" s="47">
        <v>12</v>
      </c>
      <c r="EK9" s="107">
        <f t="shared" si="42"/>
        <v>8.3339120772275854E-4</v>
      </c>
      <c r="EL9" s="47">
        <v>1</v>
      </c>
      <c r="EM9" s="107">
        <f t="shared" si="43"/>
        <v>3.0769230769230769E-3</v>
      </c>
      <c r="EP9" s="47">
        <v>17</v>
      </c>
      <c r="EQ9" s="107">
        <f t="shared" si="44"/>
        <v>2.2262964903090625E-3</v>
      </c>
      <c r="ER9" s="47">
        <v>1</v>
      </c>
      <c r="ES9" s="209">
        <f t="shared" si="45"/>
        <v>3.0769230769230769E-3</v>
      </c>
      <c r="EV9" s="47">
        <v>34</v>
      </c>
      <c r="EW9" s="207">
        <f t="shared" si="46"/>
        <v>5.6124133377352262E-3</v>
      </c>
      <c r="EX9" s="47">
        <v>1</v>
      </c>
      <c r="EY9" s="209">
        <f t="shared" si="47"/>
        <v>3.0769230769230769E-3</v>
      </c>
      <c r="FN9" s="47">
        <v>18</v>
      </c>
      <c r="FO9" s="207">
        <f t="shared" si="48"/>
        <v>3.2188841201716738E-3</v>
      </c>
      <c r="FP9" s="47">
        <v>1</v>
      </c>
      <c r="FQ9" s="207">
        <f t="shared" si="49"/>
        <v>3.0769230769230769E-3</v>
      </c>
      <c r="FT9" s="47">
        <v>17</v>
      </c>
      <c r="FU9" s="107">
        <f t="shared" si="50"/>
        <v>1.8115942028985507E-3</v>
      </c>
      <c r="FV9" s="47">
        <v>1</v>
      </c>
      <c r="FW9" s="207">
        <f t="shared" si="91"/>
        <v>3.0769230769230769E-3</v>
      </c>
      <c r="FZ9" s="47">
        <v>24</v>
      </c>
      <c r="GA9" s="207">
        <f t="shared" si="51"/>
        <v>2.8821904647532122E-3</v>
      </c>
      <c r="GB9" s="47">
        <v>1</v>
      </c>
      <c r="GC9" s="209">
        <f t="shared" si="52"/>
        <v>3.0769230769230769E-3</v>
      </c>
      <c r="GF9" s="47">
        <v>41</v>
      </c>
      <c r="GG9" s="107">
        <f t="shared" si="53"/>
        <v>6.1276341354057689E-3</v>
      </c>
      <c r="GH9" s="47">
        <v>1</v>
      </c>
      <c r="GI9" s="207">
        <f t="shared" si="54"/>
        <v>3.0769230769230769E-3</v>
      </c>
      <c r="GL9" s="47">
        <v>19</v>
      </c>
      <c r="GM9" s="107">
        <f t="shared" si="55"/>
        <v>1.8596456885582853E-3</v>
      </c>
      <c r="GN9" s="47">
        <v>1</v>
      </c>
      <c r="GO9" s="107">
        <f t="shared" si="92"/>
        <v>3.0769230769230769E-3</v>
      </c>
      <c r="GR9" s="47">
        <v>19</v>
      </c>
      <c r="GS9" s="107">
        <f t="shared" si="56"/>
        <v>4.2109929078014184E-3</v>
      </c>
      <c r="GT9" s="47">
        <v>1</v>
      </c>
      <c r="GU9" s="107">
        <f t="shared" si="93"/>
        <v>3.0769230769230769E-3</v>
      </c>
      <c r="GX9" s="47">
        <v>18</v>
      </c>
      <c r="GY9" s="107">
        <f t="shared" si="57"/>
        <v>2.2664316293125159E-3</v>
      </c>
      <c r="GZ9" s="47">
        <v>1</v>
      </c>
      <c r="HA9" s="107">
        <f t="shared" si="1"/>
        <v>3.0769230769230769E-3</v>
      </c>
      <c r="HD9" s="47">
        <v>52</v>
      </c>
      <c r="HE9" s="107">
        <f t="shared" si="58"/>
        <v>3.1549569227035555E-3</v>
      </c>
      <c r="HF9" s="47">
        <v>1</v>
      </c>
      <c r="HG9" s="107">
        <f t="shared" si="59"/>
        <v>3.0769230769230769E-3</v>
      </c>
      <c r="HJ9" s="47">
        <v>22</v>
      </c>
      <c r="HK9" s="107">
        <f t="shared" si="60"/>
        <v>1.7184814872676145E-3</v>
      </c>
      <c r="HL9" s="47">
        <v>1</v>
      </c>
      <c r="HM9" s="107">
        <f t="shared" si="61"/>
        <v>3.0769230769230769E-3</v>
      </c>
      <c r="HP9" s="47">
        <v>23</v>
      </c>
      <c r="HQ9" s="107">
        <f t="shared" si="62"/>
        <v>7.2032571249608518E-3</v>
      </c>
      <c r="HR9" s="47">
        <v>1</v>
      </c>
      <c r="HS9" s="107">
        <f t="shared" si="63"/>
        <v>3.0769230769230769E-3</v>
      </c>
      <c r="HV9" s="47">
        <v>10</v>
      </c>
      <c r="HW9" s="107">
        <f t="shared" si="64"/>
        <v>1.1304544426859599E-3</v>
      </c>
      <c r="HX9" s="47">
        <v>1</v>
      </c>
      <c r="HY9" s="107">
        <f t="shared" si="65"/>
        <v>3.0769230769230769E-3</v>
      </c>
      <c r="IB9" s="47">
        <v>41</v>
      </c>
      <c r="IC9" s="107">
        <f t="shared" si="66"/>
        <v>3.8980794827914054E-3</v>
      </c>
      <c r="ID9" s="47">
        <v>1</v>
      </c>
      <c r="IE9" s="107">
        <f t="shared" si="67"/>
        <v>3.0769230769230769E-3</v>
      </c>
      <c r="IH9" s="47">
        <v>32</v>
      </c>
      <c r="II9" s="207">
        <f t="shared" si="68"/>
        <v>2.264044148860903E-3</v>
      </c>
      <c r="IJ9" s="47">
        <v>1</v>
      </c>
      <c r="IK9" s="107">
        <f t="shared" si="69"/>
        <v>3.0769230769230769E-3</v>
      </c>
      <c r="IN9" s="47">
        <v>18</v>
      </c>
      <c r="IO9" s="207">
        <f t="shared" si="70"/>
        <v>1.2455885405854266E-3</v>
      </c>
      <c r="IP9" s="47">
        <v>1</v>
      </c>
      <c r="IQ9" s="207">
        <f t="shared" si="71"/>
        <v>3.0769230769230769E-3</v>
      </c>
      <c r="IT9" s="47">
        <v>30</v>
      </c>
      <c r="IU9" s="107">
        <f t="shared" si="72"/>
        <v>2.5608194622279128E-3</v>
      </c>
      <c r="IV9" s="47">
        <v>1</v>
      </c>
      <c r="IW9" s="207">
        <f t="shared" si="73"/>
        <v>3.0769230769230769E-3</v>
      </c>
      <c r="IZ9" s="47">
        <v>28</v>
      </c>
      <c r="JA9" s="107">
        <f t="shared" si="74"/>
        <v>3.4799900571712652E-3</v>
      </c>
      <c r="JB9" s="47">
        <v>1</v>
      </c>
      <c r="JC9" s="207">
        <f t="shared" si="75"/>
        <v>3.0769230769230769E-3</v>
      </c>
      <c r="JF9" s="47">
        <v>15</v>
      </c>
      <c r="JG9" s="207">
        <f t="shared" si="76"/>
        <v>5.3840631730078968E-3</v>
      </c>
      <c r="JH9" s="47">
        <v>1</v>
      </c>
      <c r="JI9" s="207">
        <f t="shared" si="77"/>
        <v>3.0769230769230769E-3</v>
      </c>
      <c r="JL9" s="47">
        <v>28</v>
      </c>
      <c r="JM9" s="107">
        <f t="shared" si="78"/>
        <v>3.4799900571712652E-3</v>
      </c>
      <c r="JN9" s="47">
        <v>1</v>
      </c>
      <c r="JO9" s="207">
        <f t="shared" si="79"/>
        <v>3.0769230769230769E-3</v>
      </c>
      <c r="JR9" s="47">
        <v>22</v>
      </c>
      <c r="JS9" s="107">
        <f t="shared" si="80"/>
        <v>4.7444468406297171E-3</v>
      </c>
      <c r="JT9" s="47">
        <v>1</v>
      </c>
      <c r="JU9" s="207">
        <f t="shared" si="81"/>
        <v>3.0769230769230769E-3</v>
      </c>
      <c r="JX9" s="47">
        <v>30</v>
      </c>
      <c r="JY9" s="107">
        <f t="shared" si="82"/>
        <v>2.6790498303268439E-3</v>
      </c>
      <c r="JZ9" s="47">
        <v>1</v>
      </c>
      <c r="KA9" s="207">
        <f t="shared" si="83"/>
        <v>3.0769230769230769E-3</v>
      </c>
      <c r="KD9" s="47">
        <v>22</v>
      </c>
      <c r="KE9" s="209">
        <f t="shared" si="84"/>
        <v>1.1094301563287948E-2</v>
      </c>
      <c r="KF9" s="47">
        <v>1</v>
      </c>
      <c r="KG9" s="207">
        <f t="shared" si="85"/>
        <v>3.0769230769230769E-3</v>
      </c>
      <c r="KJ9" s="47">
        <v>41</v>
      </c>
      <c r="KK9" s="107">
        <f t="shared" si="86"/>
        <v>3.8342841111007201E-3</v>
      </c>
      <c r="KL9" s="47">
        <v>1</v>
      </c>
      <c r="KM9" s="207">
        <f t="shared" si="87"/>
        <v>3.0769230769230769E-3</v>
      </c>
      <c r="KP9" s="47">
        <v>11</v>
      </c>
      <c r="KQ9" s="107">
        <f t="shared" si="88"/>
        <v>1.1587485515643105E-3</v>
      </c>
      <c r="KR9" s="47">
        <v>1</v>
      </c>
      <c r="KS9" s="207">
        <f t="shared" si="89"/>
        <v>3.0769230769230769E-3</v>
      </c>
      <c r="LH9" s="47">
        <v>15</v>
      </c>
      <c r="LI9" s="207">
        <f t="shared" si="90"/>
        <v>3.3852403520649968E-3</v>
      </c>
      <c r="LJ9" s="47">
        <v>1</v>
      </c>
      <c r="LK9" s="107">
        <f t="shared" si="94"/>
        <v>3.0769230769230769E-3</v>
      </c>
    </row>
    <row r="10" spans="1:324" s="47" customFormat="1" x14ac:dyDescent="0.25">
      <c r="B10" s="47">
        <v>10</v>
      </c>
      <c r="C10" s="107">
        <f t="shared" si="2"/>
        <v>1.4779781259237363E-3</v>
      </c>
      <c r="D10" s="47">
        <v>1</v>
      </c>
      <c r="E10" s="207">
        <f t="shared" si="3"/>
        <v>3.0674846625766872E-3</v>
      </c>
      <c r="F10" s="208"/>
      <c r="H10" s="47">
        <v>11</v>
      </c>
      <c r="I10" s="207">
        <f t="shared" si="4"/>
        <v>1.0225899414334852E-3</v>
      </c>
      <c r="J10" s="47">
        <v>1</v>
      </c>
      <c r="K10" s="207">
        <f t="shared" si="5"/>
        <v>3.0674846625766872E-3</v>
      </c>
      <c r="L10" s="208"/>
      <c r="N10" s="47">
        <v>12</v>
      </c>
      <c r="O10" s="207">
        <f t="shared" si="6"/>
        <v>1.0742100080565751E-3</v>
      </c>
      <c r="P10" s="47">
        <v>1</v>
      </c>
      <c r="Q10" s="207">
        <f t="shared" si="7"/>
        <v>3.0769230769230769E-3</v>
      </c>
      <c r="R10" s="208"/>
      <c r="T10" s="47">
        <v>12</v>
      </c>
      <c r="U10" s="209">
        <f t="shared" si="8"/>
        <v>9.6470777393681164E-4</v>
      </c>
      <c r="V10" s="47">
        <v>1</v>
      </c>
      <c r="W10" s="207">
        <f t="shared" si="9"/>
        <v>3.0674846625766872E-3</v>
      </c>
      <c r="X10" s="208"/>
      <c r="Z10" s="47">
        <v>13</v>
      </c>
      <c r="AA10" s="209">
        <f t="shared" si="0"/>
        <v>1.6942525739606412E-3</v>
      </c>
      <c r="AB10" s="47">
        <v>1</v>
      </c>
      <c r="AC10" s="107">
        <f t="shared" si="10"/>
        <v>3.0769230769230769E-3</v>
      </c>
      <c r="AD10" s="208"/>
      <c r="AF10" s="47">
        <v>12</v>
      </c>
      <c r="AG10" s="209">
        <f t="shared" si="11"/>
        <v>1.3706453455168475E-3</v>
      </c>
      <c r="AH10" s="47">
        <v>1</v>
      </c>
      <c r="AI10" s="107">
        <f t="shared" si="12"/>
        <v>3.0674846625766872E-3</v>
      </c>
      <c r="AJ10" s="208"/>
      <c r="AP10" s="208"/>
      <c r="AR10" s="47">
        <v>10</v>
      </c>
      <c r="AS10" s="207">
        <f t="shared" si="14"/>
        <v>1.188212927756654E-3</v>
      </c>
      <c r="AT10" s="47">
        <v>1</v>
      </c>
      <c r="AU10" s="107">
        <f t="shared" si="15"/>
        <v>3.0674846625766872E-3</v>
      </c>
      <c r="AV10" s="208"/>
      <c r="AX10" s="47">
        <v>18</v>
      </c>
      <c r="AY10" s="107">
        <f t="shared" si="16"/>
        <v>2.5380710659898475E-3</v>
      </c>
      <c r="AZ10" s="47">
        <v>1</v>
      </c>
      <c r="BA10" s="107">
        <f t="shared" si="17"/>
        <v>3.0769230769230769E-3</v>
      </c>
      <c r="BB10" s="208"/>
      <c r="BD10" s="47">
        <v>14</v>
      </c>
      <c r="BE10" s="207">
        <f t="shared" si="18"/>
        <v>1.0226442658875091E-3</v>
      </c>
      <c r="BF10" s="47">
        <v>1</v>
      </c>
      <c r="BG10" s="107">
        <f t="shared" si="19"/>
        <v>3.0674846625766872E-3</v>
      </c>
      <c r="BH10" s="208"/>
      <c r="BJ10" s="47">
        <v>16</v>
      </c>
      <c r="BK10" s="207">
        <f t="shared" si="20"/>
        <v>2.629416598192276E-3</v>
      </c>
      <c r="BL10" s="47">
        <v>1</v>
      </c>
      <c r="BM10" s="107">
        <f t="shared" si="21"/>
        <v>3.0211480362537764E-3</v>
      </c>
      <c r="BN10" s="208"/>
      <c r="BP10" s="47">
        <v>77</v>
      </c>
      <c r="BQ10" s="207">
        <f t="shared" si="22"/>
        <v>3.3965593295103659E-2</v>
      </c>
      <c r="BR10" s="47">
        <v>1</v>
      </c>
      <c r="BS10" s="107">
        <f t="shared" si="23"/>
        <v>3.0769230769230769E-3</v>
      </c>
      <c r="BT10" s="208"/>
      <c r="BV10" s="29">
        <v>19</v>
      </c>
      <c r="BW10" s="207">
        <f t="shared" si="24"/>
        <v>1.1370436864153202E-2</v>
      </c>
      <c r="BX10" s="47">
        <v>13</v>
      </c>
      <c r="BY10" s="107">
        <f t="shared" si="25"/>
        <v>0.04</v>
      </c>
      <c r="BZ10" s="47" t="s">
        <v>152</v>
      </c>
      <c r="CH10" s="47">
        <v>11</v>
      </c>
      <c r="CI10" s="209">
        <f t="shared" si="26"/>
        <v>2.8025477707006368E-3</v>
      </c>
      <c r="CJ10" s="47">
        <v>1</v>
      </c>
      <c r="CK10" s="209">
        <f t="shared" si="27"/>
        <v>3.0769230769230769E-3</v>
      </c>
      <c r="CN10" s="47">
        <v>12</v>
      </c>
      <c r="CO10" s="207">
        <f t="shared" si="28"/>
        <v>9.5245654417017221E-4</v>
      </c>
      <c r="CP10" s="47">
        <v>1</v>
      </c>
      <c r="CQ10" s="107">
        <f t="shared" si="29"/>
        <v>3.0769230769230769E-3</v>
      </c>
      <c r="CT10" s="47">
        <v>12</v>
      </c>
      <c r="CU10" s="207">
        <f t="shared" si="30"/>
        <v>4.1522491349480972E-3</v>
      </c>
      <c r="CV10" s="47">
        <v>1</v>
      </c>
      <c r="CW10" s="107">
        <f t="shared" si="31"/>
        <v>3.0769230769230769E-3</v>
      </c>
      <c r="CZ10" s="47">
        <v>31</v>
      </c>
      <c r="DA10" s="207">
        <f t="shared" si="32"/>
        <v>3.2121023728111076E-3</v>
      </c>
      <c r="DB10" s="47">
        <v>1</v>
      </c>
      <c r="DC10" s="107">
        <f t="shared" si="33"/>
        <v>3.0769230769230769E-3</v>
      </c>
      <c r="DF10" s="47">
        <v>73</v>
      </c>
      <c r="DG10" s="207">
        <f t="shared" si="34"/>
        <v>1.1598347632666031E-2</v>
      </c>
      <c r="DH10" s="47">
        <v>1</v>
      </c>
      <c r="DI10" s="107">
        <f t="shared" si="35"/>
        <v>3.0769230769230769E-3</v>
      </c>
      <c r="DL10" s="47">
        <v>13</v>
      </c>
      <c r="DM10" s="107">
        <f t="shared" si="36"/>
        <v>2.7606710554257804E-3</v>
      </c>
      <c r="DN10" s="47">
        <v>1</v>
      </c>
      <c r="DO10" s="107">
        <f t="shared" si="37"/>
        <v>3.0769230769230769E-3</v>
      </c>
      <c r="DX10" s="47">
        <v>11</v>
      </c>
      <c r="DY10" s="107">
        <f t="shared" si="38"/>
        <v>8.3656551829036424E-4</v>
      </c>
      <c r="DZ10" s="47">
        <v>1</v>
      </c>
      <c r="EA10" s="107">
        <f t="shared" si="39"/>
        <v>3.0769230769230769E-3</v>
      </c>
      <c r="ED10" s="47">
        <v>13</v>
      </c>
      <c r="EE10" s="107">
        <f t="shared" si="40"/>
        <v>1.919102450546206E-3</v>
      </c>
      <c r="EF10" s="47">
        <v>1</v>
      </c>
      <c r="EG10" s="107">
        <f t="shared" si="41"/>
        <v>3.0769230769230769E-3</v>
      </c>
      <c r="EJ10" s="47">
        <v>34</v>
      </c>
      <c r="EK10" s="107">
        <f t="shared" si="42"/>
        <v>2.3612750885478157E-3</v>
      </c>
      <c r="EL10" s="47">
        <v>1</v>
      </c>
      <c r="EM10" s="107">
        <f t="shared" si="43"/>
        <v>3.0769230769230769E-3</v>
      </c>
      <c r="EP10" s="47">
        <v>10</v>
      </c>
      <c r="EQ10" s="107">
        <f t="shared" si="44"/>
        <v>1.3095861707700367E-3</v>
      </c>
      <c r="ER10" s="47">
        <v>1</v>
      </c>
      <c r="ES10" s="209">
        <f t="shared" si="45"/>
        <v>3.0769230769230769E-3</v>
      </c>
      <c r="EV10" s="47">
        <v>21</v>
      </c>
      <c r="EW10" s="207">
        <f t="shared" si="46"/>
        <v>3.4664905909541103E-3</v>
      </c>
      <c r="EX10" s="47">
        <v>1</v>
      </c>
      <c r="EY10" s="209">
        <f t="shared" si="47"/>
        <v>3.0769230769230769E-3</v>
      </c>
      <c r="FN10" s="47">
        <v>18</v>
      </c>
      <c r="FO10" s="207">
        <f t="shared" si="48"/>
        <v>3.2188841201716738E-3</v>
      </c>
      <c r="FP10" s="47">
        <v>1</v>
      </c>
      <c r="FQ10" s="207">
        <f t="shared" si="49"/>
        <v>3.0769230769230769E-3</v>
      </c>
      <c r="FT10" s="47">
        <v>20</v>
      </c>
      <c r="FU10" s="107">
        <f t="shared" si="50"/>
        <v>2.1312872975277068E-3</v>
      </c>
      <c r="FV10" s="47">
        <v>1</v>
      </c>
      <c r="FW10" s="207">
        <f t="shared" si="91"/>
        <v>3.0769230769230769E-3</v>
      </c>
      <c r="FZ10" s="47">
        <v>10</v>
      </c>
      <c r="GA10" s="207">
        <f t="shared" si="51"/>
        <v>1.2009126936471718E-3</v>
      </c>
      <c r="GB10" s="47">
        <v>1</v>
      </c>
      <c r="GC10" s="209">
        <f t="shared" si="52"/>
        <v>3.0769230769230769E-3</v>
      </c>
      <c r="GF10" s="47">
        <v>31</v>
      </c>
      <c r="GG10" s="107">
        <f t="shared" si="53"/>
        <v>4.6330892243311907E-3</v>
      </c>
      <c r="GH10" s="47">
        <v>1</v>
      </c>
      <c r="GI10" s="207">
        <f t="shared" si="54"/>
        <v>3.0769230769230769E-3</v>
      </c>
      <c r="GL10" s="47">
        <v>16</v>
      </c>
      <c r="GM10" s="107">
        <f t="shared" si="55"/>
        <v>1.5660174219438191E-3</v>
      </c>
      <c r="GN10" s="47">
        <v>1</v>
      </c>
      <c r="GO10" s="107">
        <f t="shared" si="92"/>
        <v>3.0769230769230769E-3</v>
      </c>
      <c r="GR10" s="47">
        <v>13</v>
      </c>
      <c r="GS10" s="107">
        <f t="shared" si="56"/>
        <v>2.8812056737588651E-3</v>
      </c>
      <c r="GT10" s="47">
        <v>1</v>
      </c>
      <c r="GU10" s="107">
        <f t="shared" si="93"/>
        <v>3.0769230769230769E-3</v>
      </c>
      <c r="GX10" s="47">
        <v>11</v>
      </c>
      <c r="GY10" s="107">
        <f t="shared" si="57"/>
        <v>1.3850415512465374E-3</v>
      </c>
      <c r="GZ10" s="47">
        <v>1</v>
      </c>
      <c r="HA10" s="107">
        <f t="shared" si="1"/>
        <v>3.0769230769230769E-3</v>
      </c>
      <c r="HD10" s="47">
        <v>15</v>
      </c>
      <c r="HE10" s="107">
        <f t="shared" si="58"/>
        <v>9.1008372770294869E-4</v>
      </c>
      <c r="HF10" s="47">
        <v>1</v>
      </c>
      <c r="HG10" s="107">
        <f t="shared" si="59"/>
        <v>3.0769230769230769E-3</v>
      </c>
      <c r="HJ10" s="47">
        <v>26</v>
      </c>
      <c r="HK10" s="107">
        <f t="shared" si="60"/>
        <v>2.030932666770817E-3</v>
      </c>
      <c r="HL10" s="47">
        <v>1</v>
      </c>
      <c r="HM10" s="107">
        <f t="shared" si="61"/>
        <v>3.0769230769230769E-3</v>
      </c>
      <c r="HP10" s="47">
        <v>14</v>
      </c>
      <c r="HQ10" s="107">
        <f t="shared" si="62"/>
        <v>4.3845912934544319E-3</v>
      </c>
      <c r="HR10" s="47">
        <v>1</v>
      </c>
      <c r="HS10" s="107">
        <f t="shared" si="63"/>
        <v>3.0769230769230769E-3</v>
      </c>
      <c r="HV10" s="47">
        <v>28</v>
      </c>
      <c r="HW10" s="107">
        <f t="shared" si="64"/>
        <v>3.1652724395206874E-3</v>
      </c>
      <c r="HX10" s="47">
        <v>1</v>
      </c>
      <c r="HY10" s="107">
        <f t="shared" si="65"/>
        <v>3.0769230769230769E-3</v>
      </c>
      <c r="IB10" s="47">
        <v>18</v>
      </c>
      <c r="IC10" s="107">
        <f t="shared" si="66"/>
        <v>1.7113519680547634E-3</v>
      </c>
      <c r="ID10" s="47">
        <v>1</v>
      </c>
      <c r="IE10" s="107">
        <f t="shared" si="67"/>
        <v>3.0769230769230769E-3</v>
      </c>
      <c r="IH10" s="47">
        <v>19</v>
      </c>
      <c r="II10" s="207">
        <f t="shared" si="68"/>
        <v>1.3442762133861611E-3</v>
      </c>
      <c r="IJ10" s="47">
        <v>1</v>
      </c>
      <c r="IK10" s="107">
        <f t="shared" si="69"/>
        <v>3.0769230769230769E-3</v>
      </c>
      <c r="IN10" s="47">
        <v>65</v>
      </c>
      <c r="IO10" s="207">
        <f t="shared" si="70"/>
        <v>4.497958618780707E-3</v>
      </c>
      <c r="IP10" s="47">
        <v>1</v>
      </c>
      <c r="IQ10" s="207">
        <f t="shared" si="71"/>
        <v>3.0769230769230769E-3</v>
      </c>
      <c r="IT10" s="47">
        <v>13</v>
      </c>
      <c r="IU10" s="107">
        <f t="shared" si="72"/>
        <v>1.1096884336320957E-3</v>
      </c>
      <c r="IV10" s="47">
        <v>1</v>
      </c>
      <c r="IW10" s="207">
        <f t="shared" si="73"/>
        <v>3.0769230769230769E-3</v>
      </c>
      <c r="IZ10" s="47">
        <v>10</v>
      </c>
      <c r="JA10" s="107">
        <f t="shared" si="74"/>
        <v>1.2428535918468805E-3</v>
      </c>
      <c r="JB10" s="47">
        <v>1</v>
      </c>
      <c r="JC10" s="207">
        <f t="shared" si="75"/>
        <v>3.0769230769230769E-3</v>
      </c>
      <c r="JF10" s="47">
        <v>13</v>
      </c>
      <c r="JG10" s="207">
        <f t="shared" si="76"/>
        <v>4.6661880832735104E-3</v>
      </c>
      <c r="JH10" s="47">
        <v>1</v>
      </c>
      <c r="JI10" s="207">
        <f t="shared" si="77"/>
        <v>3.0769230769230769E-3</v>
      </c>
      <c r="JL10" s="47">
        <v>10</v>
      </c>
      <c r="JM10" s="107">
        <f t="shared" si="78"/>
        <v>1.2428535918468805E-3</v>
      </c>
      <c r="JN10" s="47">
        <v>1</v>
      </c>
      <c r="JO10" s="207">
        <f t="shared" si="79"/>
        <v>3.0769230769230769E-3</v>
      </c>
      <c r="JR10" s="47">
        <v>14</v>
      </c>
      <c r="JS10" s="107">
        <f t="shared" si="80"/>
        <v>3.019193444037093E-3</v>
      </c>
      <c r="JT10" s="47">
        <v>1</v>
      </c>
      <c r="JU10" s="207">
        <f t="shared" si="81"/>
        <v>3.0769230769230769E-3</v>
      </c>
      <c r="JX10" s="47">
        <v>16</v>
      </c>
      <c r="JY10" s="107">
        <f t="shared" si="82"/>
        <v>1.4288265761743168E-3</v>
      </c>
      <c r="JZ10" s="47">
        <v>1</v>
      </c>
      <c r="KA10" s="207">
        <f t="shared" si="83"/>
        <v>3.0769230769230769E-3</v>
      </c>
      <c r="KD10" s="47">
        <v>15</v>
      </c>
      <c r="KE10" s="209">
        <f t="shared" si="84"/>
        <v>7.5642965204236008E-3</v>
      </c>
      <c r="KF10" s="47">
        <v>1</v>
      </c>
      <c r="KG10" s="207">
        <f t="shared" si="85"/>
        <v>3.0769230769230769E-3</v>
      </c>
      <c r="KJ10" s="47">
        <v>11</v>
      </c>
      <c r="KK10" s="107">
        <f t="shared" si="86"/>
        <v>1.028710371270925E-3</v>
      </c>
      <c r="KL10" s="47">
        <v>1</v>
      </c>
      <c r="KM10" s="207">
        <f t="shared" si="87"/>
        <v>3.0769230769230769E-3</v>
      </c>
      <c r="KP10" s="47">
        <v>15</v>
      </c>
      <c r="KQ10" s="107">
        <f t="shared" si="88"/>
        <v>1.5801116612240598E-3</v>
      </c>
      <c r="KR10" s="47">
        <v>1</v>
      </c>
      <c r="KS10" s="207">
        <f t="shared" si="89"/>
        <v>3.0769230769230769E-3</v>
      </c>
      <c r="LH10" s="47">
        <v>15</v>
      </c>
      <c r="LI10" s="207">
        <f t="shared" si="90"/>
        <v>3.3852403520649968E-3</v>
      </c>
      <c r="LJ10" s="47">
        <v>1</v>
      </c>
      <c r="LK10" s="107">
        <f t="shared" si="94"/>
        <v>3.0769230769230769E-3</v>
      </c>
    </row>
    <row r="11" spans="1:324" s="47" customFormat="1" x14ac:dyDescent="0.25">
      <c r="B11" s="47">
        <v>14</v>
      </c>
      <c r="C11" s="107">
        <f t="shared" si="2"/>
        <v>2.069169376293231E-3</v>
      </c>
      <c r="D11" s="47">
        <v>1</v>
      </c>
      <c r="E11" s="207">
        <f t="shared" si="3"/>
        <v>3.0674846625766872E-3</v>
      </c>
      <c r="F11" s="208"/>
      <c r="H11" s="47">
        <v>11</v>
      </c>
      <c r="I11" s="207">
        <f t="shared" si="4"/>
        <v>1.0225899414334852E-3</v>
      </c>
      <c r="J11" s="47">
        <v>1</v>
      </c>
      <c r="K11" s="207">
        <f t="shared" si="5"/>
        <v>3.0674846625766872E-3</v>
      </c>
      <c r="L11" s="208"/>
      <c r="N11" s="47">
        <v>14</v>
      </c>
      <c r="O11" s="207">
        <f t="shared" si="6"/>
        <v>1.2532450093993375E-3</v>
      </c>
      <c r="P11" s="47">
        <v>1</v>
      </c>
      <c r="Q11" s="207">
        <f t="shared" si="7"/>
        <v>3.0769230769230769E-3</v>
      </c>
      <c r="R11" s="208"/>
      <c r="T11" s="47">
        <v>34</v>
      </c>
      <c r="U11" s="209">
        <f t="shared" si="8"/>
        <v>2.7333386928209665E-3</v>
      </c>
      <c r="V11" s="47">
        <v>1</v>
      </c>
      <c r="W11" s="207">
        <f t="shared" si="9"/>
        <v>3.0674846625766872E-3</v>
      </c>
      <c r="X11" s="208"/>
      <c r="Z11" s="47">
        <v>22</v>
      </c>
      <c r="AA11" s="209">
        <f t="shared" si="0"/>
        <v>2.8671966636257006E-3</v>
      </c>
      <c r="AB11" s="47">
        <v>1</v>
      </c>
      <c r="AC11" s="107">
        <f t="shared" si="10"/>
        <v>3.0769230769230769E-3</v>
      </c>
      <c r="AD11" s="208"/>
      <c r="AF11" s="47">
        <v>14</v>
      </c>
      <c r="AG11" s="209">
        <f t="shared" si="11"/>
        <v>1.5990862364363221E-3</v>
      </c>
      <c r="AH11" s="47">
        <v>1</v>
      </c>
      <c r="AI11" s="107">
        <f t="shared" si="12"/>
        <v>3.0674846625766872E-3</v>
      </c>
      <c r="AJ11" s="208"/>
      <c r="AP11" s="208"/>
      <c r="AR11" s="47">
        <v>19</v>
      </c>
      <c r="AS11" s="207">
        <f t="shared" si="14"/>
        <v>2.2576045627376424E-3</v>
      </c>
      <c r="AT11" s="47">
        <v>1</v>
      </c>
      <c r="AU11" s="107">
        <f t="shared" si="15"/>
        <v>3.0674846625766872E-3</v>
      </c>
      <c r="AV11" s="208"/>
      <c r="AX11" s="47">
        <v>112</v>
      </c>
      <c r="AY11" s="107">
        <f t="shared" si="16"/>
        <v>1.5792442188381276E-2</v>
      </c>
      <c r="AZ11" s="47">
        <v>1</v>
      </c>
      <c r="BA11" s="107">
        <f t="shared" si="17"/>
        <v>3.0769230769230769E-3</v>
      </c>
      <c r="BB11" s="208"/>
      <c r="BD11" s="47">
        <v>18</v>
      </c>
      <c r="BE11" s="207">
        <f t="shared" si="18"/>
        <v>1.314828341855369E-3</v>
      </c>
      <c r="BF11" s="47">
        <v>1</v>
      </c>
      <c r="BG11" s="107">
        <f t="shared" si="19"/>
        <v>3.0674846625766872E-3</v>
      </c>
      <c r="BH11" s="208"/>
      <c r="BJ11" s="47">
        <v>13</v>
      </c>
      <c r="BK11" s="207">
        <f t="shared" si="20"/>
        <v>2.1364009860312242E-3</v>
      </c>
      <c r="BL11" s="47">
        <v>1</v>
      </c>
      <c r="BM11" s="107">
        <f t="shared" si="21"/>
        <v>3.0211480362537764E-3</v>
      </c>
      <c r="BN11" s="208"/>
      <c r="BP11" s="47">
        <v>12</v>
      </c>
      <c r="BQ11" s="207">
        <f t="shared" si="22"/>
        <v>5.2933392148213501E-3</v>
      </c>
      <c r="BR11" s="47">
        <v>1</v>
      </c>
      <c r="BS11" s="107">
        <f t="shared" si="23"/>
        <v>3.0769230769230769E-3</v>
      </c>
      <c r="BT11" s="208"/>
      <c r="BV11" s="29">
        <v>17</v>
      </c>
      <c r="BW11" s="207">
        <f>BV11/$BV$4</f>
        <v>1.0173548773189706E-2</v>
      </c>
      <c r="BX11" s="47">
        <v>14</v>
      </c>
      <c r="BY11" s="107">
        <f t="shared" si="25"/>
        <v>4.3076923076923075E-2</v>
      </c>
      <c r="BZ11" s="47" t="s">
        <v>151</v>
      </c>
      <c r="CH11" s="47">
        <v>17</v>
      </c>
      <c r="CI11" s="209">
        <f t="shared" si="26"/>
        <v>4.3312101910828026E-3</v>
      </c>
      <c r="CJ11" s="47">
        <v>1</v>
      </c>
      <c r="CK11" s="209">
        <f t="shared" si="27"/>
        <v>3.0769230769230769E-3</v>
      </c>
      <c r="CN11" s="47">
        <v>17</v>
      </c>
      <c r="CO11" s="207">
        <f t="shared" si="28"/>
        <v>1.3493134375744107E-3</v>
      </c>
      <c r="CP11" s="47">
        <v>1</v>
      </c>
      <c r="CQ11" s="107">
        <f t="shared" si="29"/>
        <v>3.0769230769230769E-3</v>
      </c>
      <c r="CT11" s="47">
        <v>39</v>
      </c>
      <c r="CU11" s="207">
        <f t="shared" si="30"/>
        <v>1.3494809688581315E-2</v>
      </c>
      <c r="CV11" s="47">
        <v>1</v>
      </c>
      <c r="CW11" s="107">
        <f t="shared" si="31"/>
        <v>3.0769230769230769E-3</v>
      </c>
      <c r="CZ11" s="47">
        <v>17</v>
      </c>
      <c r="DA11" s="207">
        <f t="shared" si="32"/>
        <v>1.7614754947673816E-3</v>
      </c>
      <c r="DB11" s="47">
        <v>1</v>
      </c>
      <c r="DC11" s="107">
        <f t="shared" si="33"/>
        <v>3.0769230769230769E-3</v>
      </c>
      <c r="DF11" s="47">
        <v>21</v>
      </c>
      <c r="DG11" s="207">
        <f t="shared" si="34"/>
        <v>3.3365109628217351E-3</v>
      </c>
      <c r="DH11" s="47">
        <v>1</v>
      </c>
      <c r="DI11" s="107">
        <f t="shared" si="35"/>
        <v>3.0769230769230769E-3</v>
      </c>
      <c r="DL11" s="47">
        <v>15</v>
      </c>
      <c r="DM11" s="107">
        <f t="shared" si="36"/>
        <v>3.185389679337439E-3</v>
      </c>
      <c r="DN11" s="47">
        <v>1</v>
      </c>
      <c r="DO11" s="107">
        <f t="shared" si="37"/>
        <v>3.0769230769230769E-3</v>
      </c>
      <c r="DX11" s="47">
        <v>20</v>
      </c>
      <c r="DY11" s="107">
        <f t="shared" si="38"/>
        <v>1.5210282150733897E-3</v>
      </c>
      <c r="DZ11" s="47">
        <v>1</v>
      </c>
      <c r="EA11" s="107">
        <f t="shared" si="39"/>
        <v>3.0769230769230769E-3</v>
      </c>
      <c r="ED11" s="47">
        <v>15</v>
      </c>
      <c r="EE11" s="107">
        <f t="shared" si="40"/>
        <v>2.2143489813994687E-3</v>
      </c>
      <c r="EF11" s="47">
        <v>1</v>
      </c>
      <c r="EG11" s="107">
        <f t="shared" si="41"/>
        <v>3.0769230769230769E-3</v>
      </c>
      <c r="EJ11" s="47">
        <v>15</v>
      </c>
      <c r="EK11" s="107">
        <f t="shared" si="42"/>
        <v>1.0417390096534483E-3</v>
      </c>
      <c r="EL11" s="47">
        <v>1</v>
      </c>
      <c r="EM11" s="107">
        <f t="shared" si="43"/>
        <v>3.0769230769230769E-3</v>
      </c>
      <c r="EP11" s="47">
        <v>15</v>
      </c>
      <c r="EQ11" s="107">
        <f t="shared" si="44"/>
        <v>1.9643792561550551E-3</v>
      </c>
      <c r="ER11" s="47">
        <v>1</v>
      </c>
      <c r="ES11" s="209">
        <f t="shared" si="45"/>
        <v>3.0769230769230769E-3</v>
      </c>
      <c r="EV11" s="47">
        <v>21</v>
      </c>
      <c r="EW11" s="207">
        <f t="shared" si="46"/>
        <v>3.4664905909541103E-3</v>
      </c>
      <c r="EX11" s="47">
        <v>1</v>
      </c>
      <c r="EY11" s="209">
        <f t="shared" si="47"/>
        <v>3.0769230769230769E-3</v>
      </c>
      <c r="FN11" s="47">
        <v>13</v>
      </c>
      <c r="FO11" s="207">
        <f t="shared" si="48"/>
        <v>2.3247496423462089E-3</v>
      </c>
      <c r="FP11" s="47">
        <v>1</v>
      </c>
      <c r="FQ11" s="207">
        <f t="shared" si="49"/>
        <v>3.0769230769230769E-3</v>
      </c>
      <c r="FT11" s="47">
        <v>21</v>
      </c>
      <c r="FU11" s="107">
        <f t="shared" si="50"/>
        <v>2.237851662404092E-3</v>
      </c>
      <c r="FV11" s="47">
        <v>1</v>
      </c>
      <c r="FW11" s="207">
        <f t="shared" si="91"/>
        <v>3.0769230769230769E-3</v>
      </c>
      <c r="FZ11" s="47">
        <v>17</v>
      </c>
      <c r="GA11" s="207">
        <f t="shared" si="51"/>
        <v>2.0415515792001921E-3</v>
      </c>
      <c r="GB11" s="47">
        <v>1</v>
      </c>
      <c r="GC11" s="209">
        <f t="shared" si="52"/>
        <v>3.0769230769230769E-3</v>
      </c>
      <c r="GF11" s="47">
        <v>30</v>
      </c>
      <c r="GG11" s="107">
        <f t="shared" si="53"/>
        <v>4.4836347332237337E-3</v>
      </c>
      <c r="GH11" s="47">
        <v>1</v>
      </c>
      <c r="GI11" s="207">
        <f t="shared" si="54"/>
        <v>3.0769230769230769E-3</v>
      </c>
      <c r="GL11" s="47">
        <v>21</v>
      </c>
      <c r="GM11" s="107">
        <f t="shared" si="55"/>
        <v>2.0553978663012625E-3</v>
      </c>
      <c r="GN11" s="47">
        <v>1</v>
      </c>
      <c r="GO11" s="107">
        <f t="shared" si="92"/>
        <v>3.0769230769230769E-3</v>
      </c>
      <c r="GR11" s="47">
        <v>13</v>
      </c>
      <c r="GS11" s="107">
        <f t="shared" si="56"/>
        <v>2.8812056737588651E-3</v>
      </c>
      <c r="GT11" s="47">
        <v>1</v>
      </c>
      <c r="GU11" s="107">
        <f t="shared" si="93"/>
        <v>3.0769230769230769E-3</v>
      </c>
      <c r="GX11" s="47">
        <v>63</v>
      </c>
      <c r="GY11" s="107">
        <f t="shared" si="57"/>
        <v>7.9325107025938046E-3</v>
      </c>
      <c r="GZ11" s="47">
        <v>1</v>
      </c>
      <c r="HA11" s="107">
        <f t="shared" si="1"/>
        <v>3.0769230769230769E-3</v>
      </c>
      <c r="HD11" s="47">
        <v>19</v>
      </c>
      <c r="HE11" s="107">
        <f t="shared" si="58"/>
        <v>1.1527727217570682E-3</v>
      </c>
      <c r="HF11" s="47">
        <v>1</v>
      </c>
      <c r="HG11" s="107">
        <f t="shared" si="59"/>
        <v>3.0769230769230769E-3</v>
      </c>
      <c r="HJ11" s="47">
        <v>30</v>
      </c>
      <c r="HK11" s="107">
        <f t="shared" si="60"/>
        <v>2.3433838462740197E-3</v>
      </c>
      <c r="HL11" s="47">
        <v>1</v>
      </c>
      <c r="HM11" s="107">
        <f t="shared" si="61"/>
        <v>3.0769230769230769E-3</v>
      </c>
      <c r="HP11" s="47">
        <v>12</v>
      </c>
      <c r="HQ11" s="107">
        <f t="shared" si="62"/>
        <v>3.7582211086752272E-3</v>
      </c>
      <c r="HR11" s="47">
        <v>1</v>
      </c>
      <c r="HS11" s="107">
        <f t="shared" si="63"/>
        <v>3.0769230769230769E-3</v>
      </c>
      <c r="HV11" s="47">
        <v>11</v>
      </c>
      <c r="HW11" s="107">
        <f t="shared" si="64"/>
        <v>1.2434998869545557E-3</v>
      </c>
      <c r="HX11" s="47">
        <v>1</v>
      </c>
      <c r="HY11" s="107">
        <f t="shared" si="65"/>
        <v>3.0769230769230769E-3</v>
      </c>
      <c r="IB11" s="47">
        <v>20</v>
      </c>
      <c r="IC11" s="107">
        <f t="shared" si="66"/>
        <v>1.9015021867275148E-3</v>
      </c>
      <c r="ID11" s="47">
        <v>1</v>
      </c>
      <c r="IE11" s="107">
        <f t="shared" si="67"/>
        <v>3.0769230769230769E-3</v>
      </c>
      <c r="IH11" s="47">
        <v>38</v>
      </c>
      <c r="II11" s="207">
        <f t="shared" si="68"/>
        <v>2.6885524267723222E-3</v>
      </c>
      <c r="IJ11" s="47">
        <v>1</v>
      </c>
      <c r="IK11" s="107">
        <f t="shared" si="69"/>
        <v>3.0769230769230769E-3</v>
      </c>
      <c r="IN11" s="47">
        <v>20</v>
      </c>
      <c r="IO11" s="207">
        <f t="shared" si="70"/>
        <v>1.3839872673171406E-3</v>
      </c>
      <c r="IP11" s="47">
        <v>1</v>
      </c>
      <c r="IQ11" s="207">
        <f t="shared" si="71"/>
        <v>3.0769230769230769E-3</v>
      </c>
      <c r="IT11" s="47">
        <v>12</v>
      </c>
      <c r="IU11" s="107">
        <f t="shared" si="72"/>
        <v>1.0243277848911651E-3</v>
      </c>
      <c r="IV11" s="47">
        <v>1</v>
      </c>
      <c r="IW11" s="207">
        <f t="shared" si="73"/>
        <v>3.0769230769230769E-3</v>
      </c>
      <c r="IZ11" s="47">
        <v>46</v>
      </c>
      <c r="JA11" s="107">
        <f t="shared" si="74"/>
        <v>5.7171265224956504E-3</v>
      </c>
      <c r="JB11" s="47">
        <v>1</v>
      </c>
      <c r="JC11" s="207">
        <f t="shared" si="75"/>
        <v>3.0769230769230769E-3</v>
      </c>
      <c r="JF11" s="47">
        <v>12</v>
      </c>
      <c r="JG11" s="207">
        <f t="shared" si="76"/>
        <v>4.3072505384063172E-3</v>
      </c>
      <c r="JH11" s="47">
        <v>1</v>
      </c>
      <c r="JI11" s="207">
        <f t="shared" si="77"/>
        <v>3.0769230769230769E-3</v>
      </c>
      <c r="JL11" s="47">
        <v>46</v>
      </c>
      <c r="JM11" s="107">
        <f t="shared" si="78"/>
        <v>5.7171265224956504E-3</v>
      </c>
      <c r="JN11" s="47">
        <v>1</v>
      </c>
      <c r="JO11" s="207">
        <f t="shared" si="79"/>
        <v>3.0769230769230769E-3</v>
      </c>
      <c r="JR11" s="47">
        <v>13</v>
      </c>
      <c r="JS11" s="107">
        <f t="shared" si="80"/>
        <v>2.8035367694630147E-3</v>
      </c>
      <c r="JT11" s="47">
        <v>1</v>
      </c>
      <c r="JU11" s="207">
        <f t="shared" si="81"/>
        <v>3.0769230769230769E-3</v>
      </c>
      <c r="JX11" s="47">
        <v>21</v>
      </c>
      <c r="JY11" s="107">
        <f t="shared" si="82"/>
        <v>1.8753348812287909E-3</v>
      </c>
      <c r="JZ11" s="47">
        <v>1</v>
      </c>
      <c r="KA11" s="207">
        <f t="shared" si="83"/>
        <v>3.0769230769230769E-3</v>
      </c>
      <c r="KD11" s="47">
        <v>10</v>
      </c>
      <c r="KE11" s="209">
        <f t="shared" si="84"/>
        <v>5.0428643469490669E-3</v>
      </c>
      <c r="KF11" s="47">
        <v>1</v>
      </c>
      <c r="KG11" s="207">
        <f t="shared" si="85"/>
        <v>3.0769230769230769E-3</v>
      </c>
      <c r="KJ11" s="47">
        <v>12</v>
      </c>
      <c r="KK11" s="107">
        <f t="shared" si="86"/>
        <v>1.1222294959319181E-3</v>
      </c>
      <c r="KL11" s="47">
        <v>1</v>
      </c>
      <c r="KM11" s="207">
        <f t="shared" si="87"/>
        <v>3.0769230769230769E-3</v>
      </c>
      <c r="KP11" s="47">
        <v>30</v>
      </c>
      <c r="KQ11" s="107">
        <f t="shared" si="88"/>
        <v>3.1602233224481196E-3</v>
      </c>
      <c r="KR11" s="47">
        <v>1</v>
      </c>
      <c r="KS11" s="207">
        <f t="shared" si="89"/>
        <v>3.0769230769230769E-3</v>
      </c>
      <c r="LH11" s="47">
        <v>15</v>
      </c>
      <c r="LI11" s="207">
        <f t="shared" si="90"/>
        <v>3.3852403520649968E-3</v>
      </c>
      <c r="LJ11" s="47">
        <v>1</v>
      </c>
      <c r="LK11" s="107">
        <f t="shared" si="94"/>
        <v>3.0769230769230769E-3</v>
      </c>
    </row>
    <row r="12" spans="1:324" s="47" customFormat="1" x14ac:dyDescent="0.25">
      <c r="B12" s="47">
        <v>12</v>
      </c>
      <c r="C12" s="107">
        <f t="shared" si="2"/>
        <v>1.7735737511084836E-3</v>
      </c>
      <c r="D12" s="47">
        <v>1</v>
      </c>
      <c r="E12" s="207">
        <f t="shared" si="3"/>
        <v>3.0674846625766872E-3</v>
      </c>
      <c r="F12" s="208"/>
      <c r="H12" s="47">
        <v>11</v>
      </c>
      <c r="I12" s="207">
        <f t="shared" si="4"/>
        <v>1.0225899414334852E-3</v>
      </c>
      <c r="J12" s="47">
        <v>1</v>
      </c>
      <c r="K12" s="207">
        <f t="shared" si="5"/>
        <v>3.0674846625766872E-3</v>
      </c>
      <c r="L12" s="208"/>
      <c r="N12" s="47">
        <v>11</v>
      </c>
      <c r="O12" s="207">
        <f t="shared" si="6"/>
        <v>9.8469250738519387E-4</v>
      </c>
      <c r="P12" s="47">
        <v>1</v>
      </c>
      <c r="Q12" s="207">
        <f t="shared" si="7"/>
        <v>3.0769230769230769E-3</v>
      </c>
      <c r="R12" s="208"/>
      <c r="T12" s="47">
        <v>48</v>
      </c>
      <c r="U12" s="209">
        <f t="shared" si="8"/>
        <v>3.8588310957472466E-3</v>
      </c>
      <c r="V12" s="47">
        <v>1</v>
      </c>
      <c r="W12" s="207">
        <f t="shared" si="9"/>
        <v>3.0674846625766872E-3</v>
      </c>
      <c r="X12" s="208"/>
      <c r="Z12" s="47">
        <v>11</v>
      </c>
      <c r="AA12" s="209">
        <f t="shared" si="0"/>
        <v>1.4335983318128503E-3</v>
      </c>
      <c r="AB12" s="47">
        <v>1</v>
      </c>
      <c r="AC12" s="107">
        <f t="shared" si="10"/>
        <v>3.0769230769230769E-3</v>
      </c>
      <c r="AD12" s="208"/>
      <c r="AF12" s="47">
        <v>11</v>
      </c>
      <c r="AG12" s="209">
        <f t="shared" si="11"/>
        <v>1.2564249000571101E-3</v>
      </c>
      <c r="AH12" s="47">
        <v>1</v>
      </c>
      <c r="AI12" s="107">
        <f t="shared" si="12"/>
        <v>3.0674846625766872E-3</v>
      </c>
      <c r="AJ12" s="208"/>
      <c r="AP12" s="208"/>
      <c r="AR12" s="47">
        <v>14</v>
      </c>
      <c r="AS12" s="207">
        <f t="shared" si="14"/>
        <v>1.6634980988593155E-3</v>
      </c>
      <c r="AT12" s="47">
        <v>1</v>
      </c>
      <c r="AU12" s="107">
        <f t="shared" si="15"/>
        <v>3.0674846625766872E-3</v>
      </c>
      <c r="AV12" s="208"/>
      <c r="AX12" s="47">
        <v>19</v>
      </c>
      <c r="AY12" s="107">
        <f t="shared" si="16"/>
        <v>2.6790750141003948E-3</v>
      </c>
      <c r="AZ12" s="47">
        <v>1</v>
      </c>
      <c r="BA12" s="107">
        <f t="shared" si="17"/>
        <v>3.0769230769230769E-3</v>
      </c>
      <c r="BB12" s="208"/>
      <c r="BD12" s="47">
        <v>12</v>
      </c>
      <c r="BE12" s="207">
        <f t="shared" si="18"/>
        <v>8.7655222790357921E-4</v>
      </c>
      <c r="BF12" s="47">
        <v>1</v>
      </c>
      <c r="BG12" s="107">
        <f t="shared" si="19"/>
        <v>3.0674846625766872E-3</v>
      </c>
      <c r="BH12" s="208"/>
      <c r="BJ12" s="47">
        <v>10</v>
      </c>
      <c r="BK12" s="207">
        <f t="shared" si="20"/>
        <v>1.6433853738701725E-3</v>
      </c>
      <c r="BL12" s="47">
        <v>1</v>
      </c>
      <c r="BM12" s="107">
        <f t="shared" si="21"/>
        <v>3.0211480362537764E-3</v>
      </c>
      <c r="BN12" s="208"/>
      <c r="BP12" s="47">
        <v>23</v>
      </c>
      <c r="BQ12" s="207">
        <f t="shared" si="22"/>
        <v>1.0145566828407587E-2</v>
      </c>
      <c r="BR12" s="47">
        <v>1</v>
      </c>
      <c r="BS12" s="107">
        <f t="shared" si="23"/>
        <v>3.0769230769230769E-3</v>
      </c>
      <c r="BT12" s="208"/>
      <c r="CH12" s="47">
        <v>15</v>
      </c>
      <c r="CI12" s="209">
        <f t="shared" si="26"/>
        <v>3.821656050955414E-3</v>
      </c>
      <c r="CJ12" s="47">
        <v>2</v>
      </c>
      <c r="CK12" s="209">
        <f t="shared" si="27"/>
        <v>6.1538461538461538E-3</v>
      </c>
      <c r="CN12" s="47">
        <v>11</v>
      </c>
      <c r="CO12" s="207">
        <f t="shared" si="28"/>
        <v>8.7308516548932451E-4</v>
      </c>
      <c r="CP12" s="47">
        <v>1</v>
      </c>
      <c r="CQ12" s="107">
        <f t="shared" si="29"/>
        <v>3.0769230769230769E-3</v>
      </c>
      <c r="CT12" s="47">
        <v>13</v>
      </c>
      <c r="CU12" s="207">
        <f t="shared" si="30"/>
        <v>4.498269896193772E-3</v>
      </c>
      <c r="CV12" s="47">
        <v>1</v>
      </c>
      <c r="CW12" s="107">
        <f t="shared" si="31"/>
        <v>3.0769230769230769E-3</v>
      </c>
      <c r="CZ12" s="47">
        <v>24</v>
      </c>
      <c r="DA12" s="207">
        <f t="shared" si="32"/>
        <v>2.4867889337892445E-3</v>
      </c>
      <c r="DB12" s="47">
        <v>1</v>
      </c>
      <c r="DC12" s="107">
        <f t="shared" si="33"/>
        <v>3.0769230769230769E-3</v>
      </c>
      <c r="DF12" s="47">
        <v>13</v>
      </c>
      <c r="DG12" s="207">
        <f t="shared" si="34"/>
        <v>2.065459167461074E-3</v>
      </c>
      <c r="DH12" s="47">
        <v>1</v>
      </c>
      <c r="DI12" s="107">
        <f t="shared" si="35"/>
        <v>3.0769230769230769E-3</v>
      </c>
      <c r="DL12" s="47">
        <v>22</v>
      </c>
      <c r="DM12" s="107">
        <f t="shared" si="36"/>
        <v>4.6719048630282436E-3</v>
      </c>
      <c r="DN12" s="47">
        <v>1</v>
      </c>
      <c r="DO12" s="107">
        <f t="shared" si="37"/>
        <v>3.0769230769230769E-3</v>
      </c>
      <c r="DX12" s="47">
        <v>11</v>
      </c>
      <c r="DY12" s="107">
        <f t="shared" si="38"/>
        <v>8.3656551829036424E-4</v>
      </c>
      <c r="DZ12" s="47">
        <v>1</v>
      </c>
      <c r="EA12" s="107">
        <f t="shared" si="39"/>
        <v>3.0769230769230769E-3</v>
      </c>
      <c r="ED12" s="47">
        <v>10</v>
      </c>
      <c r="EE12" s="107">
        <f t="shared" si="40"/>
        <v>1.4762326542663124E-3</v>
      </c>
      <c r="EF12" s="47">
        <v>1</v>
      </c>
      <c r="EG12" s="107">
        <f t="shared" si="41"/>
        <v>3.0769230769230769E-3</v>
      </c>
      <c r="EJ12" s="47">
        <v>23</v>
      </c>
      <c r="EK12" s="107">
        <f t="shared" si="42"/>
        <v>1.5973331481352871E-3</v>
      </c>
      <c r="EL12" s="47">
        <v>1</v>
      </c>
      <c r="EM12" s="107">
        <f t="shared" si="43"/>
        <v>3.0769230769230769E-3</v>
      </c>
      <c r="EP12" s="47">
        <v>10</v>
      </c>
      <c r="EQ12" s="107">
        <f t="shared" si="44"/>
        <v>1.3095861707700367E-3</v>
      </c>
      <c r="ER12" s="47">
        <v>1</v>
      </c>
      <c r="ES12" s="209">
        <f t="shared" si="45"/>
        <v>3.0769230769230769E-3</v>
      </c>
      <c r="EV12" s="47">
        <v>19</v>
      </c>
      <c r="EW12" s="207">
        <f t="shared" si="46"/>
        <v>3.1363486299108615E-3</v>
      </c>
      <c r="EX12" s="47">
        <v>1</v>
      </c>
      <c r="EY12" s="209">
        <f t="shared" si="47"/>
        <v>3.0769230769230769E-3</v>
      </c>
      <c r="FN12" s="47">
        <v>12</v>
      </c>
      <c r="FO12" s="207">
        <f t="shared" si="48"/>
        <v>2.1459227467811159E-3</v>
      </c>
      <c r="FP12" s="47">
        <v>1</v>
      </c>
      <c r="FQ12" s="207">
        <f t="shared" si="49"/>
        <v>3.0769230769230769E-3</v>
      </c>
      <c r="FT12" s="47">
        <v>23</v>
      </c>
      <c r="FU12" s="107">
        <f t="shared" si="50"/>
        <v>2.4509803921568627E-3</v>
      </c>
      <c r="FV12" s="47">
        <v>1</v>
      </c>
      <c r="FW12" s="207">
        <f t="shared" si="91"/>
        <v>3.0769230769230769E-3</v>
      </c>
      <c r="FZ12" s="47">
        <v>20</v>
      </c>
      <c r="GA12" s="207">
        <f t="shared" si="51"/>
        <v>2.4018253872943435E-3</v>
      </c>
      <c r="GB12" s="47">
        <v>1</v>
      </c>
      <c r="GC12" s="209">
        <f t="shared" si="52"/>
        <v>3.0769230769230769E-3</v>
      </c>
      <c r="GF12" s="47">
        <v>23</v>
      </c>
      <c r="GG12" s="107">
        <f t="shared" si="53"/>
        <v>3.4374532954715288E-3</v>
      </c>
      <c r="GH12" s="47">
        <v>1</v>
      </c>
      <c r="GI12" s="207">
        <f t="shared" si="54"/>
        <v>3.0769230769230769E-3</v>
      </c>
      <c r="GL12" s="47">
        <v>15</v>
      </c>
      <c r="GM12" s="107">
        <f t="shared" si="55"/>
        <v>1.4681413330723304E-3</v>
      </c>
      <c r="GN12" s="47">
        <v>1</v>
      </c>
      <c r="GO12" s="107">
        <f t="shared" si="92"/>
        <v>3.0769230769230769E-3</v>
      </c>
      <c r="GR12" s="47">
        <v>12</v>
      </c>
      <c r="GS12" s="107">
        <f t="shared" si="56"/>
        <v>2.6595744680851063E-3</v>
      </c>
      <c r="GT12" s="47">
        <v>1</v>
      </c>
      <c r="GU12" s="107">
        <f t="shared" si="93"/>
        <v>3.0769230769230769E-3</v>
      </c>
      <c r="GX12" s="47">
        <v>10</v>
      </c>
      <c r="GY12" s="107">
        <f t="shared" si="57"/>
        <v>1.2591286829513977E-3</v>
      </c>
      <c r="GZ12" s="47">
        <v>1</v>
      </c>
      <c r="HA12" s="107">
        <f t="shared" si="1"/>
        <v>3.0769230769230769E-3</v>
      </c>
      <c r="HD12" s="47">
        <v>14</v>
      </c>
      <c r="HE12" s="107">
        <f t="shared" si="58"/>
        <v>8.4941147918941873E-4</v>
      </c>
      <c r="HF12" s="47">
        <v>1</v>
      </c>
      <c r="HG12" s="107">
        <f t="shared" si="59"/>
        <v>3.0769230769230769E-3</v>
      </c>
      <c r="HJ12" s="47">
        <v>21</v>
      </c>
      <c r="HK12" s="107">
        <f t="shared" si="60"/>
        <v>1.6403686923918137E-3</v>
      </c>
      <c r="HL12" s="47">
        <v>1</v>
      </c>
      <c r="HM12" s="107">
        <f t="shared" si="61"/>
        <v>3.0769230769230769E-3</v>
      </c>
      <c r="HP12" s="47">
        <v>11</v>
      </c>
      <c r="HQ12" s="107">
        <f t="shared" si="62"/>
        <v>3.4450360162856246E-3</v>
      </c>
      <c r="HR12" s="47">
        <v>1</v>
      </c>
      <c r="HS12" s="107">
        <f t="shared" si="63"/>
        <v>3.0769230769230769E-3</v>
      </c>
      <c r="HV12" s="47">
        <v>16</v>
      </c>
      <c r="HW12" s="107">
        <f t="shared" si="64"/>
        <v>1.8087271082975356E-3</v>
      </c>
      <c r="HX12" s="47">
        <v>1</v>
      </c>
      <c r="HY12" s="107">
        <f t="shared" si="65"/>
        <v>3.0769230769230769E-3</v>
      </c>
      <c r="IB12" s="47">
        <v>17</v>
      </c>
      <c r="IC12" s="107">
        <f t="shared" si="66"/>
        <v>1.6162768587183875E-3</v>
      </c>
      <c r="ID12" s="47">
        <v>1</v>
      </c>
      <c r="IE12" s="107">
        <f t="shared" si="67"/>
        <v>3.0769230769230769E-3</v>
      </c>
      <c r="IH12" s="47">
        <v>18</v>
      </c>
      <c r="II12" s="207">
        <f t="shared" si="68"/>
        <v>1.2735248337342579E-3</v>
      </c>
      <c r="IJ12" s="47">
        <v>1</v>
      </c>
      <c r="IK12" s="107">
        <f t="shared" si="69"/>
        <v>3.0769230769230769E-3</v>
      </c>
      <c r="IN12" s="47">
        <v>21</v>
      </c>
      <c r="IO12" s="207">
        <f t="shared" si="70"/>
        <v>1.4531866306829978E-3</v>
      </c>
      <c r="IP12" s="47">
        <v>1</v>
      </c>
      <c r="IQ12" s="207">
        <f t="shared" si="71"/>
        <v>3.0769230769230769E-3</v>
      </c>
      <c r="IT12" s="47">
        <v>13</v>
      </c>
      <c r="IU12" s="107">
        <f t="shared" si="72"/>
        <v>1.1096884336320957E-3</v>
      </c>
      <c r="IV12" s="47">
        <v>1</v>
      </c>
      <c r="IW12" s="207">
        <f t="shared" si="73"/>
        <v>3.0769230769230769E-3</v>
      </c>
      <c r="IZ12" s="47">
        <v>113</v>
      </c>
      <c r="JA12" s="107">
        <f t="shared" si="74"/>
        <v>1.404424558786975E-2</v>
      </c>
      <c r="JB12" s="47">
        <v>1</v>
      </c>
      <c r="JC12" s="207">
        <f t="shared" si="75"/>
        <v>3.0769230769230769E-3</v>
      </c>
      <c r="JF12" s="47">
        <v>11</v>
      </c>
      <c r="JG12" s="207">
        <f t="shared" si="76"/>
        <v>3.9483129935391241E-3</v>
      </c>
      <c r="JH12" s="47">
        <v>1</v>
      </c>
      <c r="JI12" s="207">
        <f t="shared" si="77"/>
        <v>3.0769230769230769E-3</v>
      </c>
      <c r="JL12" s="47">
        <v>113</v>
      </c>
      <c r="JM12" s="107">
        <f t="shared" si="78"/>
        <v>1.404424558786975E-2</v>
      </c>
      <c r="JN12" s="47">
        <v>1</v>
      </c>
      <c r="JO12" s="207">
        <f t="shared" si="79"/>
        <v>3.0769230769230769E-3</v>
      </c>
      <c r="JR12" s="47">
        <v>12</v>
      </c>
      <c r="JS12" s="107">
        <f t="shared" si="80"/>
        <v>2.5878800948889369E-3</v>
      </c>
      <c r="JT12" s="47">
        <v>1</v>
      </c>
      <c r="JU12" s="207">
        <f t="shared" si="81"/>
        <v>3.0769230769230769E-3</v>
      </c>
      <c r="JX12" s="47">
        <v>14</v>
      </c>
      <c r="JY12" s="107">
        <f t="shared" si="82"/>
        <v>1.2502232541525273E-3</v>
      </c>
      <c r="JZ12" s="47">
        <v>1</v>
      </c>
      <c r="KA12" s="207">
        <f t="shared" si="83"/>
        <v>3.0769230769230769E-3</v>
      </c>
      <c r="KD12" s="47">
        <v>37</v>
      </c>
      <c r="KE12" s="209">
        <f t="shared" si="84"/>
        <v>1.8658598083711547E-2</v>
      </c>
      <c r="KF12" s="47">
        <v>1</v>
      </c>
      <c r="KG12" s="207">
        <f t="shared" si="85"/>
        <v>3.0769230769230769E-3</v>
      </c>
      <c r="KJ12" s="47">
        <v>14</v>
      </c>
      <c r="KK12" s="107">
        <f t="shared" si="86"/>
        <v>1.3092677452539044E-3</v>
      </c>
      <c r="KL12" s="47">
        <v>1</v>
      </c>
      <c r="KM12" s="207">
        <f t="shared" si="87"/>
        <v>3.0769230769230769E-3</v>
      </c>
      <c r="KP12" s="47">
        <v>13</v>
      </c>
      <c r="KQ12" s="107">
        <f t="shared" si="88"/>
        <v>1.3694301063941852E-3</v>
      </c>
      <c r="KR12" s="47">
        <v>1</v>
      </c>
      <c r="KS12" s="207">
        <f t="shared" si="89"/>
        <v>3.0769230769230769E-3</v>
      </c>
      <c r="LH12" s="47">
        <v>11</v>
      </c>
      <c r="LI12" s="207">
        <f t="shared" si="90"/>
        <v>2.4825095915143309E-3</v>
      </c>
      <c r="LJ12" s="47">
        <v>1</v>
      </c>
      <c r="LK12" s="107">
        <f t="shared" si="94"/>
        <v>3.0769230769230769E-3</v>
      </c>
    </row>
    <row r="13" spans="1:324" s="47" customFormat="1" x14ac:dyDescent="0.25">
      <c r="B13" s="47">
        <v>14</v>
      </c>
      <c r="C13" s="107">
        <f t="shared" si="2"/>
        <v>2.069169376293231E-3</v>
      </c>
      <c r="D13" s="47">
        <v>1</v>
      </c>
      <c r="E13" s="207">
        <f t="shared" si="3"/>
        <v>3.0674846625766872E-3</v>
      </c>
      <c r="F13" s="208"/>
      <c r="H13" s="47">
        <v>11</v>
      </c>
      <c r="I13" s="207">
        <f t="shared" si="4"/>
        <v>1.0225899414334852E-3</v>
      </c>
      <c r="J13" s="47">
        <v>1</v>
      </c>
      <c r="K13" s="207">
        <f t="shared" si="5"/>
        <v>3.0674846625766872E-3</v>
      </c>
      <c r="L13" s="208"/>
      <c r="N13" s="47">
        <v>27</v>
      </c>
      <c r="O13" s="207">
        <f t="shared" si="6"/>
        <v>2.416972518127294E-3</v>
      </c>
      <c r="P13" s="47">
        <v>1</v>
      </c>
      <c r="Q13" s="207">
        <f t="shared" si="7"/>
        <v>3.0769230769230769E-3</v>
      </c>
      <c r="R13" s="208"/>
      <c r="T13" s="47">
        <v>12</v>
      </c>
      <c r="U13" s="209">
        <f t="shared" si="8"/>
        <v>9.6470777393681164E-4</v>
      </c>
      <c r="V13" s="47">
        <v>1</v>
      </c>
      <c r="W13" s="207">
        <f t="shared" si="9"/>
        <v>3.0674846625766872E-3</v>
      </c>
      <c r="X13" s="208"/>
      <c r="Z13" s="47">
        <v>84</v>
      </c>
      <c r="AA13" s="209">
        <f t="shared" si="0"/>
        <v>1.094747817020722E-2</v>
      </c>
      <c r="AB13" s="47">
        <v>1</v>
      </c>
      <c r="AC13" s="107">
        <f t="shared" si="10"/>
        <v>3.0769230769230769E-3</v>
      </c>
      <c r="AD13" s="208"/>
      <c r="AF13" s="47">
        <v>37</v>
      </c>
      <c r="AG13" s="209">
        <f t="shared" si="11"/>
        <v>4.2261564820102798E-3</v>
      </c>
      <c r="AH13" s="47">
        <v>1</v>
      </c>
      <c r="AI13" s="107">
        <f t="shared" si="12"/>
        <v>3.0674846625766872E-3</v>
      </c>
      <c r="AJ13" s="208"/>
      <c r="AP13" s="208"/>
      <c r="AR13" s="47">
        <v>10</v>
      </c>
      <c r="AS13" s="207">
        <f t="shared" si="14"/>
        <v>1.188212927756654E-3</v>
      </c>
      <c r="AT13" s="47">
        <v>1</v>
      </c>
      <c r="AU13" s="107">
        <f t="shared" si="15"/>
        <v>3.0674846625766872E-3</v>
      </c>
      <c r="AV13" s="208"/>
      <c r="AX13" s="47">
        <v>14</v>
      </c>
      <c r="AY13" s="107">
        <f t="shared" si="16"/>
        <v>1.9740552735476595E-3</v>
      </c>
      <c r="AZ13" s="47">
        <v>1</v>
      </c>
      <c r="BA13" s="107">
        <f t="shared" si="17"/>
        <v>3.0769230769230769E-3</v>
      </c>
      <c r="BB13" s="208"/>
      <c r="BD13" s="47">
        <v>14</v>
      </c>
      <c r="BE13" s="207">
        <f t="shared" si="18"/>
        <v>1.0226442658875091E-3</v>
      </c>
      <c r="BF13" s="47">
        <v>1</v>
      </c>
      <c r="BG13" s="107">
        <f t="shared" si="19"/>
        <v>3.0674846625766872E-3</v>
      </c>
      <c r="BH13" s="208"/>
      <c r="BJ13" s="47">
        <v>22</v>
      </c>
      <c r="BK13" s="207">
        <f t="shared" si="20"/>
        <v>3.6154478225143795E-3</v>
      </c>
      <c r="BL13" s="47">
        <v>1</v>
      </c>
      <c r="BM13" s="107">
        <f t="shared" si="21"/>
        <v>3.0211480362537764E-3</v>
      </c>
      <c r="BN13" s="208"/>
      <c r="BP13" s="47">
        <v>50</v>
      </c>
      <c r="BQ13" s="207">
        <f t="shared" si="22"/>
        <v>2.2055580061755623E-2</v>
      </c>
      <c r="BR13" s="47">
        <v>13</v>
      </c>
      <c r="BS13" s="107">
        <f t="shared" si="23"/>
        <v>0.04</v>
      </c>
      <c r="BT13" s="208"/>
      <c r="CH13" s="47">
        <v>19</v>
      </c>
      <c r="CI13" s="209">
        <f t="shared" si="26"/>
        <v>4.8407643312101912E-3</v>
      </c>
      <c r="CJ13" s="47">
        <v>12</v>
      </c>
      <c r="CK13" s="209">
        <f t="shared" si="27"/>
        <v>3.6923076923076927E-2</v>
      </c>
      <c r="CN13" s="47">
        <v>58</v>
      </c>
      <c r="CO13" s="207">
        <f t="shared" si="28"/>
        <v>4.6035399634891654E-3</v>
      </c>
      <c r="CP13" s="47">
        <v>1</v>
      </c>
      <c r="CQ13" s="107">
        <f t="shared" si="29"/>
        <v>3.0769230769230769E-3</v>
      </c>
      <c r="CT13" s="47">
        <v>12</v>
      </c>
      <c r="CU13" s="207">
        <f t="shared" si="30"/>
        <v>4.1522491349480972E-3</v>
      </c>
      <c r="CV13" s="47">
        <v>1</v>
      </c>
      <c r="CW13" s="107">
        <f t="shared" si="31"/>
        <v>3.0769230769230769E-3</v>
      </c>
      <c r="CZ13" s="47">
        <v>10</v>
      </c>
      <c r="DA13" s="207">
        <f t="shared" si="32"/>
        <v>1.0361620557455186E-3</v>
      </c>
      <c r="DB13" s="47">
        <v>1</v>
      </c>
      <c r="DC13" s="107">
        <f t="shared" si="33"/>
        <v>3.0769230769230769E-3</v>
      </c>
      <c r="DF13" s="47">
        <v>25</v>
      </c>
      <c r="DG13" s="207">
        <f t="shared" si="34"/>
        <v>3.9720368605020654E-3</v>
      </c>
      <c r="DH13" s="47">
        <v>1</v>
      </c>
      <c r="DI13" s="107">
        <f t="shared" si="35"/>
        <v>3.0769230769230769E-3</v>
      </c>
      <c r="DL13" s="47">
        <v>12</v>
      </c>
      <c r="DM13" s="107">
        <f t="shared" si="36"/>
        <v>2.5483117434699511E-3</v>
      </c>
      <c r="DN13" s="47">
        <v>1</v>
      </c>
      <c r="DO13" s="107">
        <f t="shared" si="37"/>
        <v>3.0769230769230769E-3</v>
      </c>
      <c r="DX13" s="47">
        <v>14</v>
      </c>
      <c r="DY13" s="107">
        <f t="shared" si="38"/>
        <v>1.0647197505513728E-3</v>
      </c>
      <c r="DZ13" s="47">
        <v>1</v>
      </c>
      <c r="EA13" s="107">
        <f t="shared" si="39"/>
        <v>3.0769230769230769E-3</v>
      </c>
      <c r="ED13" s="47">
        <v>31</v>
      </c>
      <c r="EE13" s="107">
        <f t="shared" si="40"/>
        <v>4.5763212282255682E-3</v>
      </c>
      <c r="EF13" s="47">
        <v>1</v>
      </c>
      <c r="EG13" s="107">
        <f t="shared" si="41"/>
        <v>3.0769230769230769E-3</v>
      </c>
      <c r="EJ13" s="47">
        <v>11</v>
      </c>
      <c r="EK13" s="107">
        <f t="shared" si="42"/>
        <v>7.6394194041252863E-4</v>
      </c>
      <c r="EL13" s="47">
        <v>1</v>
      </c>
      <c r="EM13" s="107">
        <f t="shared" si="43"/>
        <v>3.0769230769230769E-3</v>
      </c>
      <c r="EP13" s="47">
        <v>11</v>
      </c>
      <c r="EQ13" s="107">
        <f t="shared" si="44"/>
        <v>1.4405447878470404E-3</v>
      </c>
      <c r="ER13" s="47">
        <v>1</v>
      </c>
      <c r="ES13" s="209">
        <f t="shared" si="45"/>
        <v>3.0769230769230769E-3</v>
      </c>
      <c r="EV13" s="47">
        <v>18</v>
      </c>
      <c r="EW13" s="207">
        <f t="shared" si="46"/>
        <v>2.9712776493892373E-3</v>
      </c>
      <c r="EX13" s="47">
        <v>1</v>
      </c>
      <c r="EY13" s="209">
        <f t="shared" si="47"/>
        <v>3.0769230769230769E-3</v>
      </c>
      <c r="FN13" s="47">
        <v>12</v>
      </c>
      <c r="FO13" s="207">
        <f t="shared" si="48"/>
        <v>2.1459227467811159E-3</v>
      </c>
      <c r="FP13" s="47">
        <v>1</v>
      </c>
      <c r="FQ13" s="207">
        <f t="shared" si="49"/>
        <v>3.0769230769230769E-3</v>
      </c>
      <c r="FT13" s="47">
        <v>20</v>
      </c>
      <c r="FU13" s="107">
        <f t="shared" si="50"/>
        <v>2.1312872975277068E-3</v>
      </c>
      <c r="FV13" s="47">
        <v>1</v>
      </c>
      <c r="FW13" s="207">
        <f t="shared" si="91"/>
        <v>3.0769230769230769E-3</v>
      </c>
      <c r="FZ13" s="47">
        <v>13</v>
      </c>
      <c r="GA13" s="207">
        <f t="shared" si="51"/>
        <v>1.5611865017413234E-3</v>
      </c>
      <c r="GB13" s="47">
        <v>1</v>
      </c>
      <c r="GC13" s="209">
        <f t="shared" si="52"/>
        <v>3.0769230769230769E-3</v>
      </c>
      <c r="GF13" s="47">
        <v>21</v>
      </c>
      <c r="GG13" s="107">
        <f t="shared" si="53"/>
        <v>3.1385443132566134E-3</v>
      </c>
      <c r="GH13" s="47">
        <v>1</v>
      </c>
      <c r="GI13" s="207">
        <f t="shared" si="54"/>
        <v>3.0769230769230769E-3</v>
      </c>
      <c r="GL13" s="47">
        <v>15</v>
      </c>
      <c r="GM13" s="107">
        <f t="shared" si="55"/>
        <v>1.4681413330723304E-3</v>
      </c>
      <c r="GN13" s="47">
        <v>1</v>
      </c>
      <c r="GO13" s="107">
        <f t="shared" si="92"/>
        <v>3.0769230769230769E-3</v>
      </c>
      <c r="GR13" s="47">
        <v>12</v>
      </c>
      <c r="GS13" s="107">
        <f t="shared" si="56"/>
        <v>2.6595744680851063E-3</v>
      </c>
      <c r="GT13" s="47">
        <v>1</v>
      </c>
      <c r="GU13" s="107">
        <f t="shared" si="93"/>
        <v>3.0769230769230769E-3</v>
      </c>
      <c r="GX13" s="47">
        <v>12</v>
      </c>
      <c r="GY13" s="107">
        <f t="shared" si="57"/>
        <v>1.5109544195416771E-3</v>
      </c>
      <c r="GZ13" s="47">
        <v>1</v>
      </c>
      <c r="HA13" s="107">
        <f t="shared" si="1"/>
        <v>3.0769230769230769E-3</v>
      </c>
      <c r="HD13" s="47">
        <v>31</v>
      </c>
      <c r="HE13" s="107">
        <f t="shared" si="58"/>
        <v>1.8808397039194273E-3</v>
      </c>
      <c r="HF13" s="47">
        <v>1</v>
      </c>
      <c r="HG13" s="107">
        <f t="shared" si="59"/>
        <v>3.0769230769230769E-3</v>
      </c>
      <c r="HJ13" s="47">
        <v>21</v>
      </c>
      <c r="HK13" s="107">
        <f t="shared" si="60"/>
        <v>1.6403686923918137E-3</v>
      </c>
      <c r="HL13" s="47">
        <v>1</v>
      </c>
      <c r="HM13" s="107">
        <f t="shared" si="61"/>
        <v>3.0769230769230769E-3</v>
      </c>
      <c r="HP13" s="47">
        <v>11</v>
      </c>
      <c r="HQ13" s="107">
        <f t="shared" si="62"/>
        <v>3.4450360162856246E-3</v>
      </c>
      <c r="HR13" s="47">
        <v>1</v>
      </c>
      <c r="HS13" s="107">
        <f t="shared" si="63"/>
        <v>3.0769230769230769E-3</v>
      </c>
      <c r="HV13" s="47">
        <v>11</v>
      </c>
      <c r="HW13" s="107">
        <f t="shared" si="64"/>
        <v>1.2434998869545557E-3</v>
      </c>
      <c r="HX13" s="47">
        <v>1</v>
      </c>
      <c r="HY13" s="107">
        <f t="shared" si="65"/>
        <v>3.0769230769230769E-3</v>
      </c>
      <c r="IB13" s="47">
        <v>23</v>
      </c>
      <c r="IC13" s="107">
        <f t="shared" si="66"/>
        <v>2.1867275147366421E-3</v>
      </c>
      <c r="ID13" s="47">
        <v>1</v>
      </c>
      <c r="IE13" s="107">
        <f t="shared" si="67"/>
        <v>3.0769230769230769E-3</v>
      </c>
      <c r="IH13" s="47">
        <v>21</v>
      </c>
      <c r="II13" s="207">
        <f t="shared" si="68"/>
        <v>1.4857789726899675E-3</v>
      </c>
      <c r="IJ13" s="47">
        <v>1</v>
      </c>
      <c r="IK13" s="107">
        <f t="shared" si="69"/>
        <v>3.0769230769230769E-3</v>
      </c>
      <c r="IN13" s="47">
        <v>14</v>
      </c>
      <c r="IO13" s="207">
        <f t="shared" si="70"/>
        <v>9.6879108712199851E-4</v>
      </c>
      <c r="IP13" s="47">
        <v>1</v>
      </c>
      <c r="IQ13" s="207">
        <f t="shared" si="71"/>
        <v>3.0769230769230769E-3</v>
      </c>
      <c r="IT13" s="47">
        <v>18</v>
      </c>
      <c r="IU13" s="107">
        <f t="shared" si="72"/>
        <v>1.5364916773367477E-3</v>
      </c>
      <c r="IV13" s="47">
        <v>1</v>
      </c>
      <c r="IW13" s="207">
        <f t="shared" si="73"/>
        <v>3.0769230769230769E-3</v>
      </c>
      <c r="IZ13" s="47">
        <v>39</v>
      </c>
      <c r="JA13" s="107">
        <f t="shared" si="74"/>
        <v>4.8471290082028337E-3</v>
      </c>
      <c r="JB13" s="47">
        <v>1</v>
      </c>
      <c r="JC13" s="207">
        <f t="shared" si="75"/>
        <v>3.0769230769230769E-3</v>
      </c>
      <c r="JF13" s="47">
        <v>11</v>
      </c>
      <c r="JG13" s="207">
        <f t="shared" si="76"/>
        <v>3.9483129935391241E-3</v>
      </c>
      <c r="JH13" s="47">
        <v>1</v>
      </c>
      <c r="JI13" s="207">
        <f t="shared" si="77"/>
        <v>3.0769230769230769E-3</v>
      </c>
      <c r="JL13" s="47">
        <v>39</v>
      </c>
      <c r="JM13" s="107">
        <f t="shared" si="78"/>
        <v>4.8471290082028337E-3</v>
      </c>
      <c r="JN13" s="47">
        <v>1</v>
      </c>
      <c r="JO13" s="207">
        <f t="shared" si="79"/>
        <v>3.0769230769230769E-3</v>
      </c>
      <c r="JR13" s="47">
        <v>12</v>
      </c>
      <c r="JS13" s="107">
        <f t="shared" si="80"/>
        <v>2.5878800948889369E-3</v>
      </c>
      <c r="JT13" s="47">
        <v>1</v>
      </c>
      <c r="JU13" s="207">
        <f t="shared" si="81"/>
        <v>3.0769230769230769E-3</v>
      </c>
      <c r="JX13" s="47">
        <v>78</v>
      </c>
      <c r="JY13" s="107">
        <f t="shared" si="82"/>
        <v>6.9655295588497944E-3</v>
      </c>
      <c r="JZ13" s="47">
        <v>1</v>
      </c>
      <c r="KA13" s="207">
        <f t="shared" si="83"/>
        <v>3.0769230769230769E-3</v>
      </c>
      <c r="KJ13" s="47">
        <v>63</v>
      </c>
      <c r="KK13" s="107">
        <f t="shared" si="86"/>
        <v>5.89170485364257E-3</v>
      </c>
      <c r="KL13" s="47">
        <v>1</v>
      </c>
      <c r="KM13" s="207">
        <f t="shared" si="87"/>
        <v>3.0769230769230769E-3</v>
      </c>
      <c r="KP13" s="47">
        <v>17</v>
      </c>
      <c r="KQ13" s="107">
        <f t="shared" si="88"/>
        <v>1.7907932160539345E-3</v>
      </c>
      <c r="KR13" s="47">
        <v>1</v>
      </c>
      <c r="KS13" s="207">
        <f t="shared" si="89"/>
        <v>3.0769230769230769E-3</v>
      </c>
      <c r="LH13" s="47">
        <v>10</v>
      </c>
      <c r="LI13" s="207">
        <f t="shared" si="90"/>
        <v>2.2568269013766643E-3</v>
      </c>
      <c r="LJ13" s="47">
        <v>1</v>
      </c>
      <c r="LK13" s="107">
        <f t="shared" si="94"/>
        <v>3.0769230769230769E-3</v>
      </c>
    </row>
    <row r="14" spans="1:324" s="47" customFormat="1" x14ac:dyDescent="0.25">
      <c r="B14" s="47">
        <v>10</v>
      </c>
      <c r="C14" s="107">
        <f t="shared" si="2"/>
        <v>1.4779781259237363E-3</v>
      </c>
      <c r="D14" s="47">
        <v>1</v>
      </c>
      <c r="E14" s="207">
        <f t="shared" si="3"/>
        <v>3.0674846625766872E-3</v>
      </c>
      <c r="F14" s="208"/>
      <c r="H14" s="47">
        <v>10</v>
      </c>
      <c r="I14" s="207">
        <f t="shared" si="4"/>
        <v>9.2962721948498654E-4</v>
      </c>
      <c r="J14" s="47">
        <v>1</v>
      </c>
      <c r="K14" s="207">
        <f t="shared" si="5"/>
        <v>3.0674846625766872E-3</v>
      </c>
      <c r="L14" s="208"/>
      <c r="N14" s="47">
        <v>20</v>
      </c>
      <c r="O14" s="207">
        <f t="shared" si="6"/>
        <v>1.7903500134276251E-3</v>
      </c>
      <c r="P14" s="47">
        <v>1</v>
      </c>
      <c r="Q14" s="207">
        <f t="shared" si="7"/>
        <v>3.0769230769230769E-3</v>
      </c>
      <c r="R14" s="208"/>
      <c r="T14" s="47">
        <v>17</v>
      </c>
      <c r="U14" s="209">
        <f t="shared" si="8"/>
        <v>1.3666693464104832E-3</v>
      </c>
      <c r="V14" s="47">
        <v>1</v>
      </c>
      <c r="W14" s="207">
        <f t="shared" si="9"/>
        <v>3.0674846625766872E-3</v>
      </c>
      <c r="X14" s="208"/>
      <c r="Z14" s="47">
        <v>14</v>
      </c>
      <c r="AA14" s="209">
        <f t="shared" si="0"/>
        <v>1.8245796950345367E-3</v>
      </c>
      <c r="AB14" s="47">
        <v>1</v>
      </c>
      <c r="AC14" s="107">
        <f t="shared" si="10"/>
        <v>3.0769230769230769E-3</v>
      </c>
      <c r="AD14" s="208"/>
      <c r="AF14" s="47">
        <v>10</v>
      </c>
      <c r="AG14" s="209">
        <f t="shared" si="11"/>
        <v>1.1422044545973729E-3</v>
      </c>
      <c r="AH14" s="47">
        <v>1</v>
      </c>
      <c r="AI14" s="107">
        <f t="shared" si="12"/>
        <v>3.0674846625766872E-3</v>
      </c>
      <c r="AJ14" s="208"/>
      <c r="AP14" s="208"/>
      <c r="AR14" s="47">
        <v>14</v>
      </c>
      <c r="AS14" s="207">
        <f t="shared" si="14"/>
        <v>1.6634980988593155E-3</v>
      </c>
      <c r="AT14" s="47">
        <v>1</v>
      </c>
      <c r="AU14" s="107">
        <f t="shared" si="15"/>
        <v>3.0674846625766872E-3</v>
      </c>
      <c r="AV14" s="208"/>
      <c r="AX14" s="47">
        <v>33</v>
      </c>
      <c r="AY14" s="107">
        <f t="shared" si="16"/>
        <v>4.6531302876480539E-3</v>
      </c>
      <c r="AZ14" s="47">
        <v>1</v>
      </c>
      <c r="BA14" s="107">
        <f t="shared" si="17"/>
        <v>3.0769230769230769E-3</v>
      </c>
      <c r="BB14" s="208"/>
      <c r="BD14" s="47">
        <v>11</v>
      </c>
      <c r="BE14" s="207">
        <f t="shared" si="18"/>
        <v>8.035062089116143E-4</v>
      </c>
      <c r="BF14" s="47">
        <v>1</v>
      </c>
      <c r="BG14" s="107">
        <f t="shared" si="19"/>
        <v>3.0674846625766872E-3</v>
      </c>
      <c r="BH14" s="208"/>
      <c r="BJ14" s="47">
        <v>16</v>
      </c>
      <c r="BK14" s="207">
        <f t="shared" si="20"/>
        <v>2.629416598192276E-3</v>
      </c>
      <c r="BL14" s="47">
        <v>1</v>
      </c>
      <c r="BM14" s="107">
        <f t="shared" si="21"/>
        <v>3.0211480362537764E-3</v>
      </c>
      <c r="BN14" s="208"/>
      <c r="BP14" s="47">
        <v>26</v>
      </c>
      <c r="BQ14" s="207">
        <f t="shared" si="22"/>
        <v>1.1468901632112925E-2</v>
      </c>
      <c r="BR14" s="47">
        <v>13</v>
      </c>
      <c r="BS14" s="107">
        <f t="shared" si="23"/>
        <v>0.04</v>
      </c>
      <c r="BT14" s="208" t="s">
        <v>101</v>
      </c>
      <c r="CH14" s="47">
        <v>106</v>
      </c>
      <c r="CI14" s="209">
        <f t="shared" si="26"/>
        <v>2.7006369426751591E-2</v>
      </c>
      <c r="CJ14" s="47">
        <v>13</v>
      </c>
      <c r="CK14" s="209">
        <f t="shared" si="27"/>
        <v>0.04</v>
      </c>
      <c r="CN14" s="47">
        <v>10</v>
      </c>
      <c r="CO14" s="207">
        <f t="shared" si="28"/>
        <v>7.9371378680847691E-4</v>
      </c>
      <c r="CP14" s="47">
        <v>1</v>
      </c>
      <c r="CQ14" s="107">
        <f t="shared" si="29"/>
        <v>3.0769230769230769E-3</v>
      </c>
      <c r="CT14" s="47">
        <v>10</v>
      </c>
      <c r="CU14" s="207">
        <f t="shared" si="30"/>
        <v>3.4602076124567475E-3</v>
      </c>
      <c r="CV14" s="47">
        <v>1</v>
      </c>
      <c r="CW14" s="107">
        <f t="shared" si="31"/>
        <v>3.0769230769230769E-3</v>
      </c>
      <c r="CZ14" s="47">
        <v>44</v>
      </c>
      <c r="DA14" s="207">
        <f t="shared" si="32"/>
        <v>4.5591130452802822E-3</v>
      </c>
      <c r="DB14" s="47">
        <v>1</v>
      </c>
      <c r="DC14" s="107">
        <f t="shared" si="33"/>
        <v>3.0769230769230769E-3</v>
      </c>
      <c r="DF14" s="47">
        <v>17</v>
      </c>
      <c r="DG14" s="207">
        <f t="shared" si="34"/>
        <v>2.7009850651414044E-3</v>
      </c>
      <c r="DH14" s="47">
        <v>1</v>
      </c>
      <c r="DI14" s="107">
        <f t="shared" si="35"/>
        <v>3.0769230769230769E-3</v>
      </c>
      <c r="DL14" s="47">
        <v>33</v>
      </c>
      <c r="DM14" s="107">
        <f t="shared" si="36"/>
        <v>7.0078572945423655E-3</v>
      </c>
      <c r="DN14" s="47">
        <v>1</v>
      </c>
      <c r="DO14" s="107">
        <f t="shared" si="37"/>
        <v>3.0769230769230769E-3</v>
      </c>
      <c r="DX14" s="47">
        <v>11</v>
      </c>
      <c r="DY14" s="107">
        <f t="shared" si="38"/>
        <v>8.3656551829036424E-4</v>
      </c>
      <c r="DZ14" s="47">
        <v>1</v>
      </c>
      <c r="EA14" s="107">
        <f t="shared" si="39"/>
        <v>3.0769230769230769E-3</v>
      </c>
      <c r="ED14" s="47">
        <v>10</v>
      </c>
      <c r="EE14" s="107">
        <f t="shared" si="40"/>
        <v>1.4762326542663124E-3</v>
      </c>
      <c r="EF14" s="47">
        <v>1</v>
      </c>
      <c r="EG14" s="107">
        <f t="shared" si="41"/>
        <v>3.0769230769230769E-3</v>
      </c>
      <c r="EJ14" s="47">
        <v>12</v>
      </c>
      <c r="EK14" s="107">
        <f t="shared" si="42"/>
        <v>8.3339120772275854E-4</v>
      </c>
      <c r="EL14" s="47">
        <v>1</v>
      </c>
      <c r="EM14" s="107">
        <f t="shared" si="43"/>
        <v>3.0769230769230769E-3</v>
      </c>
      <c r="EP14" s="47">
        <v>15</v>
      </c>
      <c r="EQ14" s="107">
        <f t="shared" si="44"/>
        <v>1.9643792561550551E-3</v>
      </c>
      <c r="ER14" s="47">
        <v>1</v>
      </c>
      <c r="ES14" s="209">
        <f t="shared" si="45"/>
        <v>3.0769230769230769E-3</v>
      </c>
      <c r="EV14" s="47">
        <v>17</v>
      </c>
      <c r="EW14" s="207">
        <f t="shared" si="46"/>
        <v>2.8062066688676131E-3</v>
      </c>
      <c r="EX14" s="47">
        <v>1</v>
      </c>
      <c r="EY14" s="209">
        <f t="shared" si="47"/>
        <v>3.0769230769230769E-3</v>
      </c>
      <c r="FN14" s="47">
        <v>10</v>
      </c>
      <c r="FO14" s="207">
        <f t="shared" si="48"/>
        <v>1.7882689556509299E-3</v>
      </c>
      <c r="FP14" s="47">
        <v>1</v>
      </c>
      <c r="FQ14" s="207">
        <f t="shared" si="49"/>
        <v>3.0769230769230769E-3</v>
      </c>
      <c r="FT14" s="47">
        <v>12</v>
      </c>
      <c r="FU14" s="107">
        <f t="shared" si="50"/>
        <v>1.2787723785166241E-3</v>
      </c>
      <c r="FV14" s="47">
        <v>1</v>
      </c>
      <c r="FW14" s="207">
        <f t="shared" si="91"/>
        <v>3.0769230769230769E-3</v>
      </c>
      <c r="FZ14" s="47">
        <v>16</v>
      </c>
      <c r="GA14" s="207">
        <f t="shared" si="51"/>
        <v>1.921460309835475E-3</v>
      </c>
      <c r="GB14" s="47">
        <v>1</v>
      </c>
      <c r="GC14" s="209">
        <f t="shared" si="52"/>
        <v>3.0769230769230769E-3</v>
      </c>
      <c r="GF14" s="47">
        <v>17</v>
      </c>
      <c r="GG14" s="107">
        <f t="shared" si="53"/>
        <v>2.5407263488267822E-3</v>
      </c>
      <c r="GH14" s="47">
        <v>1</v>
      </c>
      <c r="GI14" s="207">
        <f t="shared" si="54"/>
        <v>3.0769230769230769E-3</v>
      </c>
      <c r="GL14" s="47">
        <v>14</v>
      </c>
      <c r="GM14" s="107">
        <f t="shared" si="55"/>
        <v>1.3702652442008417E-3</v>
      </c>
      <c r="GN14" s="47">
        <v>1</v>
      </c>
      <c r="GO14" s="107">
        <f t="shared" si="92"/>
        <v>3.0769230769230769E-3</v>
      </c>
      <c r="GR14" s="47">
        <v>12</v>
      </c>
      <c r="GS14" s="107">
        <f t="shared" si="56"/>
        <v>2.6595744680851063E-3</v>
      </c>
      <c r="GT14" s="47">
        <v>1</v>
      </c>
      <c r="GU14" s="107">
        <f t="shared" si="93"/>
        <v>3.0769230769230769E-3</v>
      </c>
      <c r="GX14" s="47">
        <v>10</v>
      </c>
      <c r="GY14" s="107">
        <f t="shared" si="57"/>
        <v>1.2591286829513977E-3</v>
      </c>
      <c r="GZ14" s="47">
        <v>1</v>
      </c>
      <c r="HA14" s="107">
        <f t="shared" si="1"/>
        <v>3.0769230769230769E-3</v>
      </c>
      <c r="HD14" s="47">
        <v>10</v>
      </c>
      <c r="HE14" s="107">
        <f t="shared" si="58"/>
        <v>6.0672248513529909E-4</v>
      </c>
      <c r="HF14" s="47">
        <v>1</v>
      </c>
      <c r="HG14" s="107">
        <f t="shared" si="59"/>
        <v>3.0769230769230769E-3</v>
      </c>
      <c r="HJ14" s="47">
        <v>20</v>
      </c>
      <c r="HK14" s="107">
        <f t="shared" si="60"/>
        <v>1.5622558975160131E-3</v>
      </c>
      <c r="HL14" s="47">
        <v>1</v>
      </c>
      <c r="HM14" s="107">
        <f t="shared" si="61"/>
        <v>3.0769230769230769E-3</v>
      </c>
      <c r="HP14" s="47">
        <v>10</v>
      </c>
      <c r="HQ14" s="107">
        <f t="shared" si="62"/>
        <v>3.1318509238960224E-3</v>
      </c>
      <c r="HR14" s="47">
        <v>1</v>
      </c>
      <c r="HS14" s="107">
        <f t="shared" si="63"/>
        <v>3.0769230769230769E-3</v>
      </c>
      <c r="HV14" s="47">
        <v>27</v>
      </c>
      <c r="HW14" s="107">
        <f t="shared" si="64"/>
        <v>3.0522269952520911E-3</v>
      </c>
      <c r="HX14" s="47">
        <v>1</v>
      </c>
      <c r="HY14" s="107">
        <f t="shared" si="65"/>
        <v>3.0769230769230769E-3</v>
      </c>
      <c r="IB14" s="47">
        <v>15</v>
      </c>
      <c r="IC14" s="107">
        <f t="shared" si="66"/>
        <v>1.4261266400456361E-3</v>
      </c>
      <c r="ID14" s="47">
        <v>1</v>
      </c>
      <c r="IE14" s="107">
        <f t="shared" si="67"/>
        <v>3.0769230769230769E-3</v>
      </c>
      <c r="IH14" s="47">
        <v>17</v>
      </c>
      <c r="II14" s="207">
        <f t="shared" si="68"/>
        <v>1.2027734540823547E-3</v>
      </c>
      <c r="IJ14" s="47">
        <v>1</v>
      </c>
      <c r="IK14" s="107">
        <f t="shared" si="69"/>
        <v>3.0769230769230769E-3</v>
      </c>
      <c r="IN14" s="47">
        <v>17</v>
      </c>
      <c r="IO14" s="207">
        <f t="shared" si="70"/>
        <v>1.1763891772195697E-3</v>
      </c>
      <c r="IP14" s="47">
        <v>1</v>
      </c>
      <c r="IQ14" s="207">
        <f t="shared" si="71"/>
        <v>3.0769230769230769E-3</v>
      </c>
      <c r="IT14" s="47">
        <v>13</v>
      </c>
      <c r="IU14" s="107">
        <f t="shared" si="72"/>
        <v>1.1096884336320957E-3</v>
      </c>
      <c r="IV14" s="47">
        <v>1</v>
      </c>
      <c r="IW14" s="207">
        <f t="shared" si="73"/>
        <v>3.0769230769230769E-3</v>
      </c>
      <c r="IZ14" s="47">
        <v>23</v>
      </c>
      <c r="JA14" s="107">
        <f t="shared" si="74"/>
        <v>2.8585632612478252E-3</v>
      </c>
      <c r="JB14" s="47">
        <v>1</v>
      </c>
      <c r="JC14" s="207">
        <f t="shared" si="75"/>
        <v>3.0769230769230769E-3</v>
      </c>
      <c r="JF14" s="47">
        <v>11</v>
      </c>
      <c r="JG14" s="207">
        <f t="shared" si="76"/>
        <v>3.9483129935391241E-3</v>
      </c>
      <c r="JH14" s="47">
        <v>1</v>
      </c>
      <c r="JI14" s="207">
        <f t="shared" si="77"/>
        <v>3.0769230769230769E-3</v>
      </c>
      <c r="JL14" s="47">
        <v>23</v>
      </c>
      <c r="JM14" s="107">
        <f t="shared" si="78"/>
        <v>2.8585632612478252E-3</v>
      </c>
      <c r="JN14" s="47">
        <v>1</v>
      </c>
      <c r="JO14" s="207">
        <f t="shared" si="79"/>
        <v>3.0769230769230769E-3</v>
      </c>
      <c r="JR14" s="47">
        <v>11</v>
      </c>
      <c r="JS14" s="107">
        <f t="shared" si="80"/>
        <v>2.3722234203148586E-3</v>
      </c>
      <c r="JT14" s="47">
        <v>1</v>
      </c>
      <c r="JU14" s="207">
        <f t="shared" si="81"/>
        <v>3.0769230769230769E-3</v>
      </c>
      <c r="JX14" s="47">
        <v>12</v>
      </c>
      <c r="JY14" s="107">
        <f t="shared" si="82"/>
        <v>1.0716199321307376E-3</v>
      </c>
      <c r="JZ14" s="47">
        <v>1</v>
      </c>
      <c r="KA14" s="207">
        <f t="shared" si="83"/>
        <v>3.0769230769230769E-3</v>
      </c>
      <c r="KJ14" s="47">
        <v>12</v>
      </c>
      <c r="KK14" s="107">
        <f t="shared" si="86"/>
        <v>1.1222294959319181E-3</v>
      </c>
      <c r="KL14" s="47">
        <v>1</v>
      </c>
      <c r="KM14" s="207">
        <f t="shared" si="87"/>
        <v>3.0769230769230769E-3</v>
      </c>
      <c r="KP14" s="47">
        <v>10</v>
      </c>
      <c r="KQ14" s="107">
        <f t="shared" si="88"/>
        <v>1.0534077741493732E-3</v>
      </c>
      <c r="KR14" s="47">
        <v>1</v>
      </c>
      <c r="KS14" s="207">
        <f t="shared" si="89"/>
        <v>3.0769230769230769E-3</v>
      </c>
      <c r="LH14" s="47">
        <v>10</v>
      </c>
      <c r="LI14" s="207">
        <f t="shared" si="90"/>
        <v>2.2568269013766643E-3</v>
      </c>
      <c r="LJ14" s="47">
        <v>1</v>
      </c>
      <c r="LK14" s="107">
        <f t="shared" si="94"/>
        <v>3.0769230769230769E-3</v>
      </c>
    </row>
    <row r="15" spans="1:324" s="47" customFormat="1" x14ac:dyDescent="0.25">
      <c r="B15" s="47">
        <v>10</v>
      </c>
      <c r="C15" s="107">
        <f t="shared" si="2"/>
        <v>1.4779781259237363E-3</v>
      </c>
      <c r="D15" s="47">
        <v>1</v>
      </c>
      <c r="E15" s="207">
        <f t="shared" si="3"/>
        <v>3.0674846625766872E-3</v>
      </c>
      <c r="F15" s="208"/>
      <c r="H15" s="47">
        <v>17</v>
      </c>
      <c r="I15" s="207">
        <f t="shared" si="4"/>
        <v>1.5803662731244772E-3</v>
      </c>
      <c r="J15" s="47">
        <v>1</v>
      </c>
      <c r="K15" s="207">
        <f t="shared" si="5"/>
        <v>3.0674846625766872E-3</v>
      </c>
      <c r="L15" s="208"/>
      <c r="N15" s="47">
        <v>11</v>
      </c>
      <c r="O15" s="207">
        <f t="shared" si="6"/>
        <v>9.8469250738519387E-4</v>
      </c>
      <c r="P15" s="47">
        <v>1</v>
      </c>
      <c r="Q15" s="207">
        <f t="shared" si="7"/>
        <v>3.0769230769230769E-3</v>
      </c>
      <c r="R15" s="208"/>
      <c r="T15" s="47">
        <v>12</v>
      </c>
      <c r="U15" s="209">
        <f t="shared" si="8"/>
        <v>9.6470777393681164E-4</v>
      </c>
      <c r="V15" s="47">
        <v>1</v>
      </c>
      <c r="W15" s="207">
        <f t="shared" si="9"/>
        <v>3.0674846625766872E-3</v>
      </c>
      <c r="X15" s="208"/>
      <c r="Z15" s="47">
        <v>71</v>
      </c>
      <c r="AA15" s="209">
        <f t="shared" si="0"/>
        <v>9.2532255962465785E-3</v>
      </c>
      <c r="AB15" s="47">
        <v>1</v>
      </c>
      <c r="AC15" s="107">
        <f t="shared" si="10"/>
        <v>3.0769230769230769E-3</v>
      </c>
      <c r="AD15" s="208"/>
      <c r="AF15" s="47">
        <v>11</v>
      </c>
      <c r="AG15" s="209">
        <f t="shared" si="11"/>
        <v>1.2564249000571101E-3</v>
      </c>
      <c r="AH15" s="47">
        <v>1</v>
      </c>
      <c r="AI15" s="107">
        <f t="shared" si="12"/>
        <v>3.0674846625766872E-3</v>
      </c>
      <c r="AJ15" s="208"/>
      <c r="AP15" s="208"/>
      <c r="AR15" s="47">
        <v>12</v>
      </c>
      <c r="AS15" s="207">
        <f t="shared" si="14"/>
        <v>1.4258555133079848E-3</v>
      </c>
      <c r="AT15" s="47">
        <v>1</v>
      </c>
      <c r="AU15" s="107">
        <f t="shared" si="15"/>
        <v>3.0674846625766872E-3</v>
      </c>
      <c r="AV15" s="208"/>
      <c r="AX15" s="47">
        <v>28</v>
      </c>
      <c r="AY15" s="107">
        <f t="shared" si="16"/>
        <v>3.948110547095319E-3</v>
      </c>
      <c r="AZ15" s="47">
        <v>1</v>
      </c>
      <c r="BA15" s="107">
        <f t="shared" si="17"/>
        <v>3.0769230769230769E-3</v>
      </c>
      <c r="BB15" s="208"/>
      <c r="BD15" s="47">
        <v>12</v>
      </c>
      <c r="BE15" s="207">
        <f t="shared" si="18"/>
        <v>8.7655222790357921E-4</v>
      </c>
      <c r="BF15" s="47">
        <v>1</v>
      </c>
      <c r="BG15" s="107">
        <f t="shared" si="19"/>
        <v>3.0674846625766872E-3</v>
      </c>
      <c r="BH15" s="208"/>
      <c r="BJ15" s="47">
        <v>20</v>
      </c>
      <c r="BK15" s="207">
        <f t="shared" si="20"/>
        <v>3.286770747740345E-3</v>
      </c>
      <c r="BL15" s="47">
        <v>1</v>
      </c>
      <c r="BM15" s="107">
        <f t="shared" si="21"/>
        <v>3.0211480362537764E-3</v>
      </c>
      <c r="BN15" s="208"/>
      <c r="BP15" s="47">
        <v>64</v>
      </c>
      <c r="BQ15" s="207">
        <f t="shared" si="22"/>
        <v>2.8231142479047198E-2</v>
      </c>
      <c r="BR15" s="47">
        <v>18</v>
      </c>
      <c r="BS15" s="107">
        <f t="shared" si="23"/>
        <v>5.5384615384615386E-2</v>
      </c>
      <c r="BT15" s="208"/>
      <c r="CH15" s="47">
        <v>163</v>
      </c>
      <c r="CI15" s="209">
        <f t="shared" si="26"/>
        <v>4.1528662420382167E-2</v>
      </c>
      <c r="CJ15" s="47">
        <v>13</v>
      </c>
      <c r="CK15" s="209">
        <f t="shared" si="27"/>
        <v>0.04</v>
      </c>
      <c r="CN15" s="47">
        <v>31</v>
      </c>
      <c r="CO15" s="207">
        <f t="shared" si="28"/>
        <v>2.4605127391062781E-3</v>
      </c>
      <c r="CP15" s="47">
        <v>1</v>
      </c>
      <c r="CQ15" s="107">
        <f t="shared" si="29"/>
        <v>3.0769230769230769E-3</v>
      </c>
      <c r="CT15" s="47">
        <v>19</v>
      </c>
      <c r="CU15" s="207">
        <f t="shared" si="30"/>
        <v>6.5743944636678202E-3</v>
      </c>
      <c r="CV15" s="47">
        <v>1</v>
      </c>
      <c r="CW15" s="107">
        <f t="shared" si="31"/>
        <v>3.0769230769230769E-3</v>
      </c>
      <c r="CZ15" s="47">
        <v>10</v>
      </c>
      <c r="DA15" s="207">
        <f t="shared" si="32"/>
        <v>1.0361620557455186E-3</v>
      </c>
      <c r="DB15" s="47">
        <v>1</v>
      </c>
      <c r="DC15" s="107">
        <f t="shared" si="33"/>
        <v>3.0769230769230769E-3</v>
      </c>
      <c r="DF15" s="47">
        <v>16</v>
      </c>
      <c r="DG15" s="207">
        <f t="shared" si="34"/>
        <v>2.5421035907213221E-3</v>
      </c>
      <c r="DH15" s="47">
        <v>1</v>
      </c>
      <c r="DI15" s="107">
        <f t="shared" si="35"/>
        <v>3.0769230769230769E-3</v>
      </c>
      <c r="DL15" s="47">
        <v>12</v>
      </c>
      <c r="DM15" s="107">
        <f t="shared" si="36"/>
        <v>2.5483117434699511E-3</v>
      </c>
      <c r="DN15" s="47">
        <v>1</v>
      </c>
      <c r="DO15" s="107">
        <f t="shared" si="37"/>
        <v>3.0769230769230769E-3</v>
      </c>
      <c r="DX15" s="47">
        <v>13</v>
      </c>
      <c r="DY15" s="107">
        <f t="shared" si="38"/>
        <v>9.8866833979770327E-4</v>
      </c>
      <c r="DZ15" s="47">
        <v>1</v>
      </c>
      <c r="EA15" s="107">
        <f t="shared" si="39"/>
        <v>3.0769230769230769E-3</v>
      </c>
      <c r="ED15" s="47">
        <v>23</v>
      </c>
      <c r="EE15" s="107">
        <f t="shared" si="40"/>
        <v>3.3953351048125187E-3</v>
      </c>
      <c r="EF15" s="47">
        <v>1</v>
      </c>
      <c r="EG15" s="107">
        <f t="shared" si="41"/>
        <v>3.0769230769230769E-3</v>
      </c>
      <c r="EJ15" s="47">
        <v>23</v>
      </c>
      <c r="EK15" s="107">
        <f t="shared" si="42"/>
        <v>1.5973331481352871E-3</v>
      </c>
      <c r="EL15" s="47">
        <v>1</v>
      </c>
      <c r="EM15" s="107">
        <f t="shared" si="43"/>
        <v>3.0769230769230769E-3</v>
      </c>
      <c r="EP15" s="47">
        <v>38</v>
      </c>
      <c r="EQ15" s="107">
        <f t="shared" si="44"/>
        <v>4.9764274489261396E-3</v>
      </c>
      <c r="ER15" s="47">
        <v>1</v>
      </c>
      <c r="ES15" s="209">
        <f t="shared" si="45"/>
        <v>3.0769230769230769E-3</v>
      </c>
      <c r="EV15" s="47">
        <v>14</v>
      </c>
      <c r="EW15" s="207">
        <f t="shared" si="46"/>
        <v>2.3109937273027401E-3</v>
      </c>
      <c r="EX15" s="47">
        <v>1</v>
      </c>
      <c r="EY15" s="209">
        <f t="shared" si="47"/>
        <v>3.0769230769230769E-3</v>
      </c>
      <c r="FN15" s="47">
        <v>619</v>
      </c>
      <c r="FO15" s="207">
        <f t="shared" si="48"/>
        <v>0.11069384835479255</v>
      </c>
      <c r="FP15" s="47">
        <v>1</v>
      </c>
      <c r="FQ15" s="207">
        <f t="shared" si="49"/>
        <v>3.0769230769230769E-3</v>
      </c>
      <c r="FT15" s="47">
        <v>19</v>
      </c>
      <c r="FU15" s="107">
        <f t="shared" si="50"/>
        <v>2.0247229326513213E-3</v>
      </c>
      <c r="FV15" s="47">
        <v>1</v>
      </c>
      <c r="FW15" s="207">
        <f t="shared" si="91"/>
        <v>3.0769230769230769E-3</v>
      </c>
      <c r="FZ15" s="47">
        <v>10</v>
      </c>
      <c r="GA15" s="207">
        <f t="shared" si="51"/>
        <v>1.2009126936471718E-3</v>
      </c>
      <c r="GB15" s="47">
        <v>1</v>
      </c>
      <c r="GC15" s="209">
        <f t="shared" si="52"/>
        <v>3.0769230769230769E-3</v>
      </c>
      <c r="GF15" s="47">
        <v>16</v>
      </c>
      <c r="GG15" s="107">
        <f t="shared" si="53"/>
        <v>2.3912718577193243E-3</v>
      </c>
      <c r="GH15" s="47">
        <v>1</v>
      </c>
      <c r="GI15" s="207">
        <f t="shared" si="54"/>
        <v>3.0769230769230769E-3</v>
      </c>
      <c r="GL15" s="47">
        <v>19</v>
      </c>
      <c r="GM15" s="107">
        <f t="shared" si="55"/>
        <v>1.8596456885582853E-3</v>
      </c>
      <c r="GN15" s="47">
        <v>1</v>
      </c>
      <c r="GO15" s="107">
        <f t="shared" si="92"/>
        <v>3.0769230769230769E-3</v>
      </c>
      <c r="GR15" s="47">
        <v>12</v>
      </c>
      <c r="GS15" s="107">
        <f t="shared" si="56"/>
        <v>2.6595744680851063E-3</v>
      </c>
      <c r="GT15" s="47">
        <v>1</v>
      </c>
      <c r="GU15" s="107">
        <f t="shared" si="93"/>
        <v>3.0769230769230769E-3</v>
      </c>
      <c r="GX15" s="47">
        <v>32</v>
      </c>
      <c r="GY15" s="107">
        <f t="shared" si="57"/>
        <v>4.029211785444472E-3</v>
      </c>
      <c r="GZ15" s="47">
        <v>1</v>
      </c>
      <c r="HA15" s="107">
        <f t="shared" si="1"/>
        <v>3.0769230769230769E-3</v>
      </c>
      <c r="HD15" s="47">
        <v>15</v>
      </c>
      <c r="HE15" s="107">
        <f t="shared" si="58"/>
        <v>9.1008372770294869E-4</v>
      </c>
      <c r="HF15" s="47">
        <v>1</v>
      </c>
      <c r="HG15" s="107">
        <f t="shared" si="59"/>
        <v>3.0769230769230769E-3</v>
      </c>
      <c r="HJ15" s="47">
        <v>39</v>
      </c>
      <c r="HK15" s="107">
        <f t="shared" si="60"/>
        <v>3.0463990001562257E-3</v>
      </c>
      <c r="HL15" s="47">
        <v>1</v>
      </c>
      <c r="HM15" s="107">
        <f t="shared" si="61"/>
        <v>3.0769230769230769E-3</v>
      </c>
      <c r="HP15" s="47">
        <v>51</v>
      </c>
      <c r="HQ15" s="107">
        <f t="shared" si="62"/>
        <v>1.5972439711869714E-2</v>
      </c>
      <c r="HR15" s="47">
        <v>1</v>
      </c>
      <c r="HS15" s="107">
        <f t="shared" si="63"/>
        <v>3.0769230769230769E-3</v>
      </c>
      <c r="HV15" s="47">
        <v>10</v>
      </c>
      <c r="HW15" s="107">
        <f t="shared" si="64"/>
        <v>1.1304544426859599E-3</v>
      </c>
      <c r="HX15" s="47">
        <v>1</v>
      </c>
      <c r="HY15" s="107">
        <f t="shared" si="65"/>
        <v>3.0769230769230769E-3</v>
      </c>
      <c r="IB15" s="47">
        <v>62</v>
      </c>
      <c r="IC15" s="107">
        <f t="shared" si="66"/>
        <v>5.8946567788552961E-3</v>
      </c>
      <c r="ID15" s="47">
        <v>1</v>
      </c>
      <c r="IE15" s="107">
        <f t="shared" si="67"/>
        <v>3.0769230769230769E-3</v>
      </c>
      <c r="IH15" s="47">
        <v>50</v>
      </c>
      <c r="II15" s="207">
        <f t="shared" si="68"/>
        <v>3.5375689825951607E-3</v>
      </c>
      <c r="IJ15" s="47">
        <v>1</v>
      </c>
      <c r="IK15" s="107">
        <f t="shared" si="69"/>
        <v>3.0769230769230769E-3</v>
      </c>
      <c r="IN15" s="47">
        <v>21</v>
      </c>
      <c r="IO15" s="207">
        <f t="shared" si="70"/>
        <v>1.4531866306829978E-3</v>
      </c>
      <c r="IP15" s="47">
        <v>1</v>
      </c>
      <c r="IQ15" s="207">
        <f t="shared" si="71"/>
        <v>3.0769230769230769E-3</v>
      </c>
      <c r="IT15" s="47">
        <v>43</v>
      </c>
      <c r="IU15" s="107">
        <f t="shared" si="72"/>
        <v>3.6705078958600085E-3</v>
      </c>
      <c r="IV15" s="47">
        <v>1</v>
      </c>
      <c r="IW15" s="207">
        <f t="shared" si="73"/>
        <v>3.0769230769230769E-3</v>
      </c>
      <c r="IZ15" s="47">
        <v>22</v>
      </c>
      <c r="JA15" s="107">
        <f t="shared" si="74"/>
        <v>2.7342779020631371E-3</v>
      </c>
      <c r="JB15" s="47">
        <v>1</v>
      </c>
      <c r="JC15" s="207">
        <f t="shared" si="75"/>
        <v>3.0769230769230769E-3</v>
      </c>
      <c r="JF15" s="47">
        <v>10</v>
      </c>
      <c r="JG15" s="207">
        <f t="shared" si="76"/>
        <v>3.5893754486719309E-3</v>
      </c>
      <c r="JH15" s="47">
        <v>1</v>
      </c>
      <c r="JI15" s="207">
        <f t="shared" si="77"/>
        <v>3.0769230769230769E-3</v>
      </c>
      <c r="JL15" s="47">
        <v>22</v>
      </c>
      <c r="JM15" s="107">
        <f t="shared" si="78"/>
        <v>2.7342779020631371E-3</v>
      </c>
      <c r="JN15" s="47">
        <v>1</v>
      </c>
      <c r="JO15" s="207">
        <f t="shared" si="79"/>
        <v>3.0769230769230769E-3</v>
      </c>
      <c r="JR15" s="47">
        <v>11</v>
      </c>
      <c r="JS15" s="107">
        <f t="shared" si="80"/>
        <v>2.3722234203148586E-3</v>
      </c>
      <c r="JT15" s="47">
        <v>1</v>
      </c>
      <c r="JU15" s="207">
        <f t="shared" si="81"/>
        <v>3.0769230769230769E-3</v>
      </c>
      <c r="JX15" s="47">
        <v>13</v>
      </c>
      <c r="JY15" s="107">
        <f t="shared" si="82"/>
        <v>1.1609215931416325E-3</v>
      </c>
      <c r="JZ15" s="47">
        <v>1</v>
      </c>
      <c r="KA15" s="207">
        <f t="shared" si="83"/>
        <v>3.0769230769230769E-3</v>
      </c>
      <c r="KJ15" s="47">
        <v>22</v>
      </c>
      <c r="KK15" s="107">
        <f t="shared" si="86"/>
        <v>2.05742074254185E-3</v>
      </c>
      <c r="KL15" s="47">
        <v>1</v>
      </c>
      <c r="KM15" s="207">
        <f t="shared" si="87"/>
        <v>3.0769230769230769E-3</v>
      </c>
      <c r="KP15" s="47">
        <v>62</v>
      </c>
      <c r="KQ15" s="107">
        <f t="shared" si="88"/>
        <v>6.5311281997261139E-3</v>
      </c>
      <c r="KR15" s="47">
        <v>1</v>
      </c>
      <c r="KS15" s="207">
        <f t="shared" si="89"/>
        <v>3.0769230769230769E-3</v>
      </c>
      <c r="LH15" s="47">
        <v>10</v>
      </c>
      <c r="LI15" s="207">
        <f t="shared" si="90"/>
        <v>2.2568269013766643E-3</v>
      </c>
      <c r="LJ15" s="47">
        <v>1</v>
      </c>
      <c r="LK15" s="107">
        <f t="shared" si="94"/>
        <v>3.0769230769230769E-3</v>
      </c>
    </row>
    <row r="16" spans="1:324" s="47" customFormat="1" x14ac:dyDescent="0.25">
      <c r="B16" s="47">
        <v>63</v>
      </c>
      <c r="C16" s="107">
        <f t="shared" si="2"/>
        <v>9.3112621933195382E-3</v>
      </c>
      <c r="D16" s="47">
        <v>1</v>
      </c>
      <c r="E16" s="207">
        <f t="shared" si="3"/>
        <v>3.0674846625766872E-3</v>
      </c>
      <c r="F16" s="208"/>
      <c r="H16" s="47">
        <v>10</v>
      </c>
      <c r="I16" s="207">
        <f t="shared" si="4"/>
        <v>9.2962721948498654E-4</v>
      </c>
      <c r="J16" s="47">
        <v>1</v>
      </c>
      <c r="K16" s="207">
        <f t="shared" si="5"/>
        <v>3.0674846625766872E-3</v>
      </c>
      <c r="L16" s="208"/>
      <c r="N16" s="47">
        <v>12</v>
      </c>
      <c r="O16" s="207">
        <f t="shared" si="6"/>
        <v>1.0742100080565751E-3</v>
      </c>
      <c r="P16" s="47">
        <v>1</v>
      </c>
      <c r="Q16" s="207">
        <f t="shared" si="7"/>
        <v>3.0769230769230769E-3</v>
      </c>
      <c r="R16" s="208"/>
      <c r="T16" s="47">
        <v>116</v>
      </c>
      <c r="U16" s="209">
        <f t="shared" si="8"/>
        <v>9.32550848138918E-3</v>
      </c>
      <c r="V16" s="47">
        <v>1</v>
      </c>
      <c r="W16" s="207">
        <f t="shared" si="9"/>
        <v>3.0674846625766872E-3</v>
      </c>
      <c r="X16" s="208"/>
      <c r="Z16" s="47">
        <v>28</v>
      </c>
      <c r="AA16" s="209">
        <f t="shared" si="0"/>
        <v>3.6491593900690733E-3</v>
      </c>
      <c r="AB16" s="47">
        <v>1</v>
      </c>
      <c r="AC16" s="107">
        <f t="shared" si="10"/>
        <v>3.0769230769230769E-3</v>
      </c>
      <c r="AD16" s="208"/>
      <c r="AF16" s="47">
        <v>10</v>
      </c>
      <c r="AG16" s="209">
        <f t="shared" si="11"/>
        <v>1.1422044545973729E-3</v>
      </c>
      <c r="AH16" s="47">
        <v>1</v>
      </c>
      <c r="AI16" s="107">
        <f t="shared" si="12"/>
        <v>3.0674846625766872E-3</v>
      </c>
      <c r="AJ16" s="208"/>
      <c r="AP16" s="208"/>
      <c r="AR16" s="47">
        <v>10</v>
      </c>
      <c r="AS16" s="207">
        <f t="shared" si="14"/>
        <v>1.188212927756654E-3</v>
      </c>
      <c r="AT16" s="47">
        <v>1</v>
      </c>
      <c r="AU16" s="107">
        <f t="shared" si="15"/>
        <v>3.0674846625766872E-3</v>
      </c>
      <c r="AV16" s="208"/>
      <c r="AX16" s="47">
        <v>21</v>
      </c>
      <c r="AY16" s="107">
        <f t="shared" si="16"/>
        <v>2.9610829103214891E-3</v>
      </c>
      <c r="AZ16" s="47">
        <v>1</v>
      </c>
      <c r="BA16" s="107">
        <f t="shared" si="17"/>
        <v>3.0769230769230769E-3</v>
      </c>
      <c r="BB16" s="208"/>
      <c r="BD16" s="47">
        <v>10</v>
      </c>
      <c r="BE16" s="207">
        <f t="shared" si="18"/>
        <v>7.3046018991964939E-4</v>
      </c>
      <c r="BF16" s="47">
        <v>1</v>
      </c>
      <c r="BG16" s="107">
        <f t="shared" si="19"/>
        <v>3.0674846625766872E-3</v>
      </c>
      <c r="BH16" s="208"/>
      <c r="BJ16" s="47">
        <v>19</v>
      </c>
      <c r="BK16" s="207">
        <f t="shared" si="20"/>
        <v>3.1224322103533277E-3</v>
      </c>
      <c r="BL16" s="47">
        <v>1</v>
      </c>
      <c r="BM16" s="107">
        <f t="shared" si="21"/>
        <v>3.0211480362537764E-3</v>
      </c>
      <c r="BN16" s="208"/>
      <c r="BP16" s="47">
        <v>14</v>
      </c>
      <c r="BQ16" s="207">
        <f t="shared" si="22"/>
        <v>6.1755624172915745E-3</v>
      </c>
      <c r="BR16" s="47">
        <v>23</v>
      </c>
      <c r="BS16" s="107">
        <f t="shared" si="23"/>
        <v>7.0769230769230765E-2</v>
      </c>
      <c r="BT16" s="208" t="s">
        <v>101</v>
      </c>
      <c r="CH16" s="47">
        <v>63</v>
      </c>
      <c r="CI16" s="209">
        <f t="shared" si="26"/>
        <v>1.6050955414012739E-2</v>
      </c>
      <c r="CJ16" s="47">
        <v>13</v>
      </c>
      <c r="CK16" s="209">
        <f t="shared" si="27"/>
        <v>0.04</v>
      </c>
      <c r="CN16" s="47">
        <v>12</v>
      </c>
      <c r="CO16" s="207">
        <f t="shared" si="28"/>
        <v>9.5245654417017221E-4</v>
      </c>
      <c r="CP16" s="47">
        <v>1</v>
      </c>
      <c r="CQ16" s="107">
        <f t="shared" si="29"/>
        <v>3.0769230769230769E-3</v>
      </c>
      <c r="CT16" s="47">
        <v>10</v>
      </c>
      <c r="CU16" s="207">
        <f t="shared" si="30"/>
        <v>3.4602076124567475E-3</v>
      </c>
      <c r="CV16" s="47">
        <v>12</v>
      </c>
      <c r="CW16" s="107">
        <f t="shared" si="31"/>
        <v>3.6923076923076927E-2</v>
      </c>
      <c r="CZ16" s="47">
        <v>19</v>
      </c>
      <c r="DA16" s="207">
        <f t="shared" si="32"/>
        <v>1.9687079059164852E-3</v>
      </c>
      <c r="DB16" s="47">
        <v>1</v>
      </c>
      <c r="DC16" s="107">
        <f t="shared" si="33"/>
        <v>3.0769230769230769E-3</v>
      </c>
      <c r="DF16" s="47">
        <v>11</v>
      </c>
      <c r="DG16" s="207">
        <f t="shared" si="34"/>
        <v>1.7476962186209089E-3</v>
      </c>
      <c r="DH16" s="47">
        <v>1</v>
      </c>
      <c r="DI16" s="107">
        <f t="shared" si="35"/>
        <v>3.0769230769230769E-3</v>
      </c>
      <c r="DL16" s="47">
        <v>11</v>
      </c>
      <c r="DM16" s="107">
        <f t="shared" si="36"/>
        <v>2.3359524315141218E-3</v>
      </c>
      <c r="DN16" s="47">
        <v>1</v>
      </c>
      <c r="DO16" s="107">
        <f t="shared" si="37"/>
        <v>3.0769230769230769E-3</v>
      </c>
      <c r="DX16" s="47">
        <v>11</v>
      </c>
      <c r="DY16" s="107">
        <f t="shared" si="38"/>
        <v>8.3656551829036424E-4</v>
      </c>
      <c r="DZ16" s="47">
        <v>1</v>
      </c>
      <c r="EA16" s="107">
        <f t="shared" si="39"/>
        <v>3.0769230769230769E-3</v>
      </c>
      <c r="ED16" s="47">
        <v>12</v>
      </c>
      <c r="EE16" s="107">
        <f t="shared" si="40"/>
        <v>1.7714791851195749E-3</v>
      </c>
      <c r="EF16" s="47">
        <v>1</v>
      </c>
      <c r="EG16" s="107">
        <f t="shared" si="41"/>
        <v>3.0769230769230769E-3</v>
      </c>
      <c r="EJ16" s="47">
        <v>26</v>
      </c>
      <c r="EK16" s="107">
        <f t="shared" si="42"/>
        <v>1.8056809500659769E-3</v>
      </c>
      <c r="EL16" s="47">
        <v>1</v>
      </c>
      <c r="EM16" s="107">
        <f t="shared" si="43"/>
        <v>3.0769230769230769E-3</v>
      </c>
      <c r="EP16" s="47">
        <v>12</v>
      </c>
      <c r="EQ16" s="107">
        <f t="shared" si="44"/>
        <v>1.5715034049240441E-3</v>
      </c>
      <c r="ER16" s="47">
        <v>1</v>
      </c>
      <c r="ES16" s="209">
        <f t="shared" si="45"/>
        <v>3.0769230769230769E-3</v>
      </c>
      <c r="EV16" s="47">
        <v>14</v>
      </c>
      <c r="EW16" s="207">
        <f t="shared" si="46"/>
        <v>2.3109937273027401E-3</v>
      </c>
      <c r="EX16" s="47">
        <v>1</v>
      </c>
      <c r="EY16" s="209">
        <f t="shared" si="47"/>
        <v>3.0769230769230769E-3</v>
      </c>
      <c r="FN16" s="47">
        <v>111</v>
      </c>
      <c r="FO16" s="207">
        <f t="shared" si="48"/>
        <v>1.9849785407725321E-2</v>
      </c>
      <c r="FP16" s="47">
        <v>1</v>
      </c>
      <c r="FQ16" s="207">
        <f t="shared" si="49"/>
        <v>3.0769230769230769E-3</v>
      </c>
      <c r="FT16" s="47">
        <v>29</v>
      </c>
      <c r="FU16" s="107">
        <f t="shared" si="50"/>
        <v>3.0903665814151749E-3</v>
      </c>
      <c r="FV16" s="47">
        <v>1</v>
      </c>
      <c r="FW16" s="207">
        <f t="shared" si="91"/>
        <v>3.0769230769230769E-3</v>
      </c>
      <c r="FZ16" s="47">
        <v>61</v>
      </c>
      <c r="GA16" s="207">
        <f t="shared" si="51"/>
        <v>7.3255674312477483E-3</v>
      </c>
      <c r="GB16" s="47">
        <v>1</v>
      </c>
      <c r="GC16" s="209">
        <f t="shared" si="52"/>
        <v>3.0769230769230769E-3</v>
      </c>
      <c r="GF16" s="47">
        <v>13</v>
      </c>
      <c r="GG16" s="107">
        <f t="shared" si="53"/>
        <v>1.942908384396951E-3</v>
      </c>
      <c r="GH16" s="47">
        <v>1</v>
      </c>
      <c r="GI16" s="207">
        <f t="shared" si="54"/>
        <v>3.0769230769230769E-3</v>
      </c>
      <c r="GL16" s="47">
        <v>13</v>
      </c>
      <c r="GM16" s="107">
        <f t="shared" si="55"/>
        <v>1.272389155329353E-3</v>
      </c>
      <c r="GN16" s="47">
        <v>1</v>
      </c>
      <c r="GO16" s="107">
        <f t="shared" si="92"/>
        <v>3.0769230769230769E-3</v>
      </c>
      <c r="GR16" s="47">
        <v>10</v>
      </c>
      <c r="GS16" s="107">
        <f t="shared" si="56"/>
        <v>2.2163120567375888E-3</v>
      </c>
      <c r="GT16" s="47">
        <v>1</v>
      </c>
      <c r="GU16" s="107">
        <f t="shared" si="93"/>
        <v>3.0769230769230769E-3</v>
      </c>
      <c r="GX16" s="47">
        <v>10</v>
      </c>
      <c r="GY16" s="107">
        <f t="shared" si="57"/>
        <v>1.2591286829513977E-3</v>
      </c>
      <c r="GZ16" s="47">
        <v>1</v>
      </c>
      <c r="HA16" s="107">
        <f t="shared" si="1"/>
        <v>3.0769230769230769E-3</v>
      </c>
      <c r="HD16" s="47">
        <v>19</v>
      </c>
      <c r="HE16" s="107">
        <f t="shared" si="58"/>
        <v>1.1527727217570682E-3</v>
      </c>
      <c r="HF16" s="47">
        <v>1</v>
      </c>
      <c r="HG16" s="107">
        <f t="shared" si="59"/>
        <v>3.0769230769230769E-3</v>
      </c>
      <c r="HJ16" s="47">
        <v>13</v>
      </c>
      <c r="HK16" s="107">
        <f t="shared" si="60"/>
        <v>1.0154663333854085E-3</v>
      </c>
      <c r="HL16" s="47">
        <v>1</v>
      </c>
      <c r="HM16" s="107">
        <f t="shared" si="61"/>
        <v>3.0769230769230769E-3</v>
      </c>
      <c r="HP16" s="47">
        <v>10</v>
      </c>
      <c r="HQ16" s="107">
        <f t="shared" si="62"/>
        <v>3.1318509238960224E-3</v>
      </c>
      <c r="HR16" s="47">
        <v>1</v>
      </c>
      <c r="HS16" s="107">
        <f t="shared" si="63"/>
        <v>3.0769230769230769E-3</v>
      </c>
      <c r="HV16" s="47">
        <v>13</v>
      </c>
      <c r="HW16" s="107">
        <f t="shared" si="64"/>
        <v>1.4695907754917476E-3</v>
      </c>
      <c r="HX16" s="47">
        <v>1</v>
      </c>
      <c r="HY16" s="107">
        <f t="shared" si="65"/>
        <v>3.0769230769230769E-3</v>
      </c>
      <c r="IB16" s="47">
        <v>14</v>
      </c>
      <c r="IC16" s="107">
        <f t="shared" si="66"/>
        <v>1.3310515307092604E-3</v>
      </c>
      <c r="ID16" s="47">
        <v>1</v>
      </c>
      <c r="IE16" s="107">
        <f t="shared" si="67"/>
        <v>3.0769230769230769E-3</v>
      </c>
      <c r="IH16" s="47">
        <v>17</v>
      </c>
      <c r="II16" s="207">
        <f t="shared" si="68"/>
        <v>1.2027734540823547E-3</v>
      </c>
      <c r="IJ16" s="47">
        <v>1</v>
      </c>
      <c r="IK16" s="107">
        <f t="shared" si="69"/>
        <v>3.0769230769230769E-3</v>
      </c>
      <c r="IN16" s="47">
        <v>51</v>
      </c>
      <c r="IO16" s="207">
        <f t="shared" si="70"/>
        <v>3.5291675316587085E-3</v>
      </c>
      <c r="IP16" s="47">
        <v>1</v>
      </c>
      <c r="IQ16" s="207">
        <f t="shared" si="71"/>
        <v>3.0769230769230769E-3</v>
      </c>
      <c r="IT16" s="47">
        <v>13</v>
      </c>
      <c r="IU16" s="107">
        <f t="shared" si="72"/>
        <v>1.1096884336320957E-3</v>
      </c>
      <c r="IV16" s="47">
        <v>1</v>
      </c>
      <c r="IW16" s="207">
        <f t="shared" si="73"/>
        <v>3.0769230769230769E-3</v>
      </c>
      <c r="IZ16" s="47">
        <v>22</v>
      </c>
      <c r="JA16" s="107">
        <f t="shared" si="74"/>
        <v>2.7342779020631371E-3</v>
      </c>
      <c r="JB16" s="47">
        <v>1</v>
      </c>
      <c r="JC16" s="207">
        <f t="shared" si="75"/>
        <v>3.0769230769230769E-3</v>
      </c>
      <c r="JF16" s="47">
        <v>10</v>
      </c>
      <c r="JG16" s="207">
        <f t="shared" si="76"/>
        <v>3.5893754486719309E-3</v>
      </c>
      <c r="JH16" s="47">
        <v>1</v>
      </c>
      <c r="JI16" s="207">
        <f t="shared" si="77"/>
        <v>3.0769230769230769E-3</v>
      </c>
      <c r="JL16" s="47">
        <v>22</v>
      </c>
      <c r="JM16" s="107">
        <f t="shared" si="78"/>
        <v>2.7342779020631371E-3</v>
      </c>
      <c r="JN16" s="47">
        <v>1</v>
      </c>
      <c r="JO16" s="207">
        <f t="shared" si="79"/>
        <v>3.0769230769230769E-3</v>
      </c>
      <c r="JR16" s="47">
        <v>10</v>
      </c>
      <c r="JS16" s="107">
        <f t="shared" si="80"/>
        <v>2.1565667457407807E-3</v>
      </c>
      <c r="JT16" s="47">
        <v>1</v>
      </c>
      <c r="JU16" s="207">
        <f t="shared" si="81"/>
        <v>3.0769230769230769E-3</v>
      </c>
      <c r="JX16" s="47">
        <v>11</v>
      </c>
      <c r="JY16" s="107">
        <f t="shared" si="82"/>
        <v>9.8231827111984276E-4</v>
      </c>
      <c r="JZ16" s="47">
        <v>1</v>
      </c>
      <c r="KA16" s="207">
        <f t="shared" si="83"/>
        <v>3.0769230769230769E-3</v>
      </c>
      <c r="KJ16" s="47">
        <v>12</v>
      </c>
      <c r="KK16" s="107">
        <f t="shared" si="86"/>
        <v>1.1222294959319181E-3</v>
      </c>
      <c r="KL16" s="47">
        <v>1</v>
      </c>
      <c r="KM16" s="207">
        <f t="shared" si="87"/>
        <v>3.0769230769230769E-3</v>
      </c>
      <c r="KP16" s="47">
        <v>18</v>
      </c>
      <c r="KQ16" s="107">
        <f t="shared" si="88"/>
        <v>1.8961339934688718E-3</v>
      </c>
      <c r="KR16" s="47">
        <v>1</v>
      </c>
      <c r="KS16" s="207">
        <f t="shared" si="89"/>
        <v>3.0769230769230769E-3</v>
      </c>
      <c r="LH16" s="47">
        <v>12</v>
      </c>
      <c r="LI16" s="207">
        <f t="shared" si="90"/>
        <v>2.7081922816519972E-3</v>
      </c>
      <c r="LJ16" s="47">
        <v>1</v>
      </c>
      <c r="LK16" s="107">
        <f t="shared" si="94"/>
        <v>3.0769230769230769E-3</v>
      </c>
    </row>
    <row r="17" spans="2:323" s="47" customFormat="1" x14ac:dyDescent="0.25">
      <c r="B17" s="47">
        <v>11</v>
      </c>
      <c r="C17" s="107">
        <f t="shared" si="2"/>
        <v>1.62577593851611E-3</v>
      </c>
      <c r="D17" s="47">
        <v>1</v>
      </c>
      <c r="E17" s="207">
        <f t="shared" si="3"/>
        <v>3.0674846625766872E-3</v>
      </c>
      <c r="F17" s="208"/>
      <c r="H17" s="47">
        <v>10</v>
      </c>
      <c r="I17" s="207">
        <f t="shared" si="4"/>
        <v>9.2962721948498654E-4</v>
      </c>
      <c r="J17" s="47">
        <v>1</v>
      </c>
      <c r="K17" s="207">
        <f t="shared" si="5"/>
        <v>3.0674846625766872E-3</v>
      </c>
      <c r="L17" s="208"/>
      <c r="N17" s="47">
        <v>10</v>
      </c>
      <c r="O17" s="207">
        <f t="shared" si="6"/>
        <v>8.9517500671381256E-4</v>
      </c>
      <c r="P17" s="47">
        <v>1</v>
      </c>
      <c r="Q17" s="207">
        <f t="shared" si="7"/>
        <v>3.0769230769230769E-3</v>
      </c>
      <c r="R17" s="208"/>
      <c r="T17" s="47">
        <v>11</v>
      </c>
      <c r="U17" s="209">
        <f t="shared" si="8"/>
        <v>8.8431545944207737E-4</v>
      </c>
      <c r="V17" s="47">
        <v>1</v>
      </c>
      <c r="W17" s="207">
        <f t="shared" si="9"/>
        <v>3.0674846625766872E-3</v>
      </c>
      <c r="X17" s="208"/>
      <c r="Z17" s="47">
        <v>25</v>
      </c>
      <c r="AA17" s="209">
        <f t="shared" si="0"/>
        <v>3.2581780268473868E-3</v>
      </c>
      <c r="AB17" s="47">
        <v>1</v>
      </c>
      <c r="AC17" s="107">
        <f t="shared" si="10"/>
        <v>3.0769230769230769E-3</v>
      </c>
      <c r="AD17" s="208"/>
      <c r="AF17" s="47">
        <v>12</v>
      </c>
      <c r="AG17" s="209">
        <f t="shared" si="11"/>
        <v>1.3706453455168475E-3</v>
      </c>
      <c r="AH17" s="47">
        <v>1</v>
      </c>
      <c r="AI17" s="107">
        <f t="shared" si="12"/>
        <v>3.0674846625766872E-3</v>
      </c>
      <c r="AJ17" s="208"/>
      <c r="AP17" s="208"/>
      <c r="AR17" s="47">
        <v>12</v>
      </c>
      <c r="AS17" s="207">
        <f t="shared" si="14"/>
        <v>1.4258555133079848E-3</v>
      </c>
      <c r="AT17" s="47">
        <v>1</v>
      </c>
      <c r="AU17" s="107">
        <f t="shared" si="15"/>
        <v>3.0674846625766872E-3</v>
      </c>
      <c r="AV17" s="208"/>
      <c r="AX17" s="47">
        <v>19</v>
      </c>
      <c r="AY17" s="107">
        <f t="shared" si="16"/>
        <v>2.6790750141003948E-3</v>
      </c>
      <c r="AZ17" s="47">
        <v>1</v>
      </c>
      <c r="BA17" s="107">
        <f t="shared" si="17"/>
        <v>3.0769230769230769E-3</v>
      </c>
      <c r="BB17" s="208"/>
      <c r="BD17" s="47">
        <v>14</v>
      </c>
      <c r="BE17" s="207">
        <f t="shared" si="18"/>
        <v>1.0226442658875091E-3</v>
      </c>
      <c r="BF17" s="47">
        <v>1</v>
      </c>
      <c r="BG17" s="107">
        <f t="shared" si="19"/>
        <v>3.0674846625766872E-3</v>
      </c>
      <c r="BH17" s="208"/>
      <c r="BJ17" s="47">
        <v>19</v>
      </c>
      <c r="BK17" s="207">
        <f t="shared" si="20"/>
        <v>3.1224322103533277E-3</v>
      </c>
      <c r="BL17" s="47">
        <v>1</v>
      </c>
      <c r="BM17" s="107">
        <f t="shared" si="21"/>
        <v>3.0211480362537764E-3</v>
      </c>
      <c r="BN17" s="208"/>
      <c r="BQ17" s="210"/>
      <c r="BT17" s="208"/>
      <c r="CH17" s="47">
        <v>21</v>
      </c>
      <c r="CI17" s="209">
        <f t="shared" si="26"/>
        <v>5.3503184713375798E-3</v>
      </c>
      <c r="CJ17" s="47">
        <v>13</v>
      </c>
      <c r="CK17" s="209">
        <f t="shared" si="27"/>
        <v>0.04</v>
      </c>
      <c r="CN17" s="47">
        <v>21</v>
      </c>
      <c r="CO17" s="207">
        <f t="shared" si="28"/>
        <v>1.6667989522978013E-3</v>
      </c>
      <c r="CP17" s="47">
        <v>1</v>
      </c>
      <c r="CQ17" s="107">
        <f t="shared" si="29"/>
        <v>3.0769230769230769E-3</v>
      </c>
      <c r="CT17" s="47">
        <v>10</v>
      </c>
      <c r="CU17" s="207">
        <f t="shared" si="30"/>
        <v>3.4602076124567475E-3</v>
      </c>
      <c r="CV17" s="47">
        <v>14</v>
      </c>
      <c r="CW17" s="107">
        <f t="shared" si="31"/>
        <v>4.3076923076923075E-2</v>
      </c>
      <c r="CZ17" s="47">
        <v>10</v>
      </c>
      <c r="DA17" s="207">
        <f t="shared" si="32"/>
        <v>1.0361620557455186E-3</v>
      </c>
      <c r="DB17" s="47">
        <v>1</v>
      </c>
      <c r="DC17" s="107">
        <f t="shared" si="33"/>
        <v>3.0769230769230769E-3</v>
      </c>
      <c r="DF17" s="47">
        <v>13</v>
      </c>
      <c r="DG17" s="207">
        <f t="shared" si="34"/>
        <v>2.065459167461074E-3</v>
      </c>
      <c r="DH17" s="47">
        <v>1</v>
      </c>
      <c r="DI17" s="107">
        <f t="shared" si="35"/>
        <v>3.0769230769230769E-3</v>
      </c>
      <c r="DL17" s="47">
        <v>11</v>
      </c>
      <c r="DM17" s="107">
        <f t="shared" si="36"/>
        <v>2.3359524315141218E-3</v>
      </c>
      <c r="DN17" s="47">
        <v>1</v>
      </c>
      <c r="DO17" s="107">
        <f t="shared" si="37"/>
        <v>3.0769230769230769E-3</v>
      </c>
      <c r="DX17" s="47">
        <v>11</v>
      </c>
      <c r="DY17" s="107">
        <f t="shared" si="38"/>
        <v>8.3656551829036424E-4</v>
      </c>
      <c r="DZ17" s="47">
        <v>1</v>
      </c>
      <c r="EA17" s="107">
        <f t="shared" si="39"/>
        <v>3.0769230769230769E-3</v>
      </c>
      <c r="ED17" s="47">
        <v>120</v>
      </c>
      <c r="EE17" s="107">
        <f t="shared" si="40"/>
        <v>1.771479185119575E-2</v>
      </c>
      <c r="EF17" s="47">
        <v>1</v>
      </c>
      <c r="EG17" s="107">
        <f t="shared" si="41"/>
        <v>3.0769230769230769E-3</v>
      </c>
      <c r="EJ17" s="47">
        <v>22</v>
      </c>
      <c r="EK17" s="107">
        <f t="shared" si="42"/>
        <v>1.5278838808250573E-3</v>
      </c>
      <c r="EL17" s="47">
        <v>1</v>
      </c>
      <c r="EM17" s="107">
        <f t="shared" si="43"/>
        <v>3.0769230769230769E-3</v>
      </c>
      <c r="EP17" s="47">
        <v>40</v>
      </c>
      <c r="EQ17" s="107">
        <f t="shared" si="44"/>
        <v>5.2383446830801469E-3</v>
      </c>
      <c r="ER17" s="47">
        <v>1</v>
      </c>
      <c r="ES17" s="209">
        <f t="shared" si="45"/>
        <v>3.0769230769230769E-3</v>
      </c>
      <c r="EV17" s="47">
        <v>13</v>
      </c>
      <c r="EW17" s="207">
        <f t="shared" si="46"/>
        <v>2.1459227467811159E-3</v>
      </c>
      <c r="EX17" s="47">
        <v>1</v>
      </c>
      <c r="EY17" s="209">
        <f t="shared" si="47"/>
        <v>3.0769230769230769E-3</v>
      </c>
      <c r="FN17" s="47">
        <v>490</v>
      </c>
      <c r="FO17" s="207">
        <f t="shared" si="48"/>
        <v>8.7625178826895564E-2</v>
      </c>
      <c r="FP17" s="47">
        <v>1</v>
      </c>
      <c r="FQ17" s="207">
        <f t="shared" si="49"/>
        <v>3.0769230769230769E-3</v>
      </c>
      <c r="FT17" s="47">
        <v>25</v>
      </c>
      <c r="FU17" s="107">
        <f t="shared" si="50"/>
        <v>2.6641091219096334E-3</v>
      </c>
      <c r="FV17" s="47">
        <v>1</v>
      </c>
      <c r="FW17" s="207">
        <f t="shared" si="91"/>
        <v>3.0769230769230769E-3</v>
      </c>
      <c r="FZ17" s="47">
        <v>44</v>
      </c>
      <c r="GA17" s="207">
        <f t="shared" si="51"/>
        <v>5.2840158520475562E-3</v>
      </c>
      <c r="GB17" s="47">
        <v>1</v>
      </c>
      <c r="GC17" s="209">
        <f t="shared" si="52"/>
        <v>3.0769230769230769E-3</v>
      </c>
      <c r="GF17" s="47">
        <v>13</v>
      </c>
      <c r="GG17" s="107">
        <f t="shared" si="53"/>
        <v>1.942908384396951E-3</v>
      </c>
      <c r="GH17" s="47">
        <v>1</v>
      </c>
      <c r="GI17" s="207">
        <f t="shared" si="54"/>
        <v>3.0769230769230769E-3</v>
      </c>
      <c r="GL17" s="47">
        <v>16</v>
      </c>
      <c r="GM17" s="107">
        <f t="shared" si="55"/>
        <v>1.5660174219438191E-3</v>
      </c>
      <c r="GN17" s="47">
        <v>1</v>
      </c>
      <c r="GO17" s="107">
        <f t="shared" si="92"/>
        <v>3.0769230769230769E-3</v>
      </c>
      <c r="GR17" s="47">
        <v>10</v>
      </c>
      <c r="GS17" s="107">
        <f t="shared" si="56"/>
        <v>2.2163120567375888E-3</v>
      </c>
      <c r="GT17" s="47">
        <v>1</v>
      </c>
      <c r="GU17" s="107">
        <f t="shared" si="93"/>
        <v>3.0769230769230769E-3</v>
      </c>
      <c r="GX17" s="47">
        <v>16</v>
      </c>
      <c r="GY17" s="107">
        <f t="shared" si="57"/>
        <v>2.014605892722236E-3</v>
      </c>
      <c r="GZ17" s="47">
        <v>1</v>
      </c>
      <c r="HA17" s="107">
        <f t="shared" si="1"/>
        <v>3.0769230769230769E-3</v>
      </c>
      <c r="HD17" s="47">
        <v>21</v>
      </c>
      <c r="HE17" s="107">
        <f t="shared" si="58"/>
        <v>1.2741172187841281E-3</v>
      </c>
      <c r="HF17" s="47">
        <v>1</v>
      </c>
      <c r="HG17" s="107">
        <f t="shared" si="59"/>
        <v>3.0769230769230769E-3</v>
      </c>
      <c r="HJ17" s="47">
        <v>17</v>
      </c>
      <c r="HK17" s="107">
        <f t="shared" si="60"/>
        <v>1.3279175128886112E-3</v>
      </c>
      <c r="HL17" s="47">
        <v>1</v>
      </c>
      <c r="HM17" s="107">
        <f t="shared" si="61"/>
        <v>3.0769230769230769E-3</v>
      </c>
      <c r="HV17" s="47">
        <v>10</v>
      </c>
      <c r="HW17" s="107">
        <f t="shared" si="64"/>
        <v>1.1304544426859599E-3</v>
      </c>
      <c r="HX17" s="47">
        <v>1</v>
      </c>
      <c r="HY17" s="107">
        <f t="shared" si="65"/>
        <v>3.0769230769230769E-3</v>
      </c>
      <c r="IB17" s="47">
        <v>40</v>
      </c>
      <c r="IC17" s="107">
        <f t="shared" si="66"/>
        <v>3.8030043734550295E-3</v>
      </c>
      <c r="ID17" s="47">
        <v>1</v>
      </c>
      <c r="IE17" s="107">
        <f t="shared" si="67"/>
        <v>3.0769230769230769E-3</v>
      </c>
      <c r="IH17" s="47">
        <v>18</v>
      </c>
      <c r="II17" s="207">
        <f t="shared" si="68"/>
        <v>1.2735248337342579E-3</v>
      </c>
      <c r="IJ17" s="47">
        <v>1</v>
      </c>
      <c r="IK17" s="107">
        <f t="shared" si="69"/>
        <v>3.0769230769230769E-3</v>
      </c>
      <c r="IN17" s="47">
        <v>20</v>
      </c>
      <c r="IO17" s="207">
        <f t="shared" si="70"/>
        <v>1.3839872673171406E-3</v>
      </c>
      <c r="IP17" s="47">
        <v>1</v>
      </c>
      <c r="IQ17" s="207">
        <f t="shared" si="71"/>
        <v>3.0769230769230769E-3</v>
      </c>
      <c r="IT17" s="47">
        <v>38</v>
      </c>
      <c r="IU17" s="107">
        <f t="shared" si="72"/>
        <v>3.2437046521553562E-3</v>
      </c>
      <c r="IV17" s="47">
        <v>1</v>
      </c>
      <c r="IW17" s="207">
        <f t="shared" si="73"/>
        <v>3.0769230769230769E-3</v>
      </c>
      <c r="IZ17" s="47">
        <v>17</v>
      </c>
      <c r="JA17" s="107">
        <f t="shared" si="74"/>
        <v>2.1128511061396966E-3</v>
      </c>
      <c r="JB17" s="47">
        <v>1</v>
      </c>
      <c r="JC17" s="207">
        <f t="shared" si="75"/>
        <v>3.0769230769230769E-3</v>
      </c>
      <c r="JF17" s="47">
        <v>10</v>
      </c>
      <c r="JG17" s="207">
        <f t="shared" si="76"/>
        <v>3.5893754486719309E-3</v>
      </c>
      <c r="JH17" s="47">
        <v>1</v>
      </c>
      <c r="JI17" s="207">
        <f t="shared" si="77"/>
        <v>3.0769230769230769E-3</v>
      </c>
      <c r="JL17" s="47">
        <v>17</v>
      </c>
      <c r="JM17" s="107">
        <f t="shared" si="78"/>
        <v>2.1128511061396966E-3</v>
      </c>
      <c r="JN17" s="47">
        <v>1</v>
      </c>
      <c r="JO17" s="207">
        <f t="shared" si="79"/>
        <v>3.0769230769230769E-3</v>
      </c>
      <c r="JR17" s="47">
        <v>10</v>
      </c>
      <c r="JS17" s="107">
        <f t="shared" si="80"/>
        <v>2.1565667457407807E-3</v>
      </c>
      <c r="JT17" s="47">
        <v>1</v>
      </c>
      <c r="JU17" s="207">
        <f t="shared" si="81"/>
        <v>3.0769230769230769E-3</v>
      </c>
      <c r="JX17" s="47">
        <v>41</v>
      </c>
      <c r="JY17" s="107">
        <f t="shared" si="82"/>
        <v>3.6613681014466869E-3</v>
      </c>
      <c r="JZ17" s="47">
        <v>1</v>
      </c>
      <c r="KA17" s="207">
        <f t="shared" si="83"/>
        <v>3.0769230769230769E-3</v>
      </c>
      <c r="KJ17" s="47">
        <v>43</v>
      </c>
      <c r="KK17" s="107">
        <f t="shared" si="86"/>
        <v>4.0213223604227064E-3</v>
      </c>
      <c r="KL17" s="47">
        <v>1</v>
      </c>
      <c r="KM17" s="207">
        <f t="shared" si="87"/>
        <v>3.0769230769230769E-3</v>
      </c>
      <c r="KP17" s="47">
        <v>14</v>
      </c>
      <c r="KQ17" s="107">
        <f t="shared" si="88"/>
        <v>1.4747708838091225E-3</v>
      </c>
      <c r="KR17" s="47">
        <v>1</v>
      </c>
      <c r="KS17" s="207">
        <f t="shared" si="89"/>
        <v>3.0769230769230769E-3</v>
      </c>
      <c r="LH17" s="47">
        <v>548</v>
      </c>
      <c r="LI17" s="207">
        <f t="shared" si="90"/>
        <v>0.12367411419544121</v>
      </c>
      <c r="LJ17" s="47">
        <v>1</v>
      </c>
      <c r="LK17" s="107">
        <f t="shared" si="94"/>
        <v>3.0769230769230769E-3</v>
      </c>
    </row>
    <row r="18" spans="2:323" s="47" customFormat="1" x14ac:dyDescent="0.25">
      <c r="B18" s="47">
        <v>33</v>
      </c>
      <c r="C18" s="107">
        <f t="shared" si="2"/>
        <v>4.8773278155483301E-3</v>
      </c>
      <c r="D18" s="47">
        <v>1</v>
      </c>
      <c r="E18" s="207">
        <f t="shared" si="3"/>
        <v>3.0674846625766872E-3</v>
      </c>
      <c r="F18" s="208"/>
      <c r="H18" s="47">
        <v>10</v>
      </c>
      <c r="I18" s="207">
        <f t="shared" si="4"/>
        <v>9.2962721948498654E-4</v>
      </c>
      <c r="J18" s="47">
        <v>1</v>
      </c>
      <c r="K18" s="207">
        <f t="shared" si="5"/>
        <v>3.0674846625766872E-3</v>
      </c>
      <c r="L18" s="208"/>
      <c r="N18" s="47">
        <v>30</v>
      </c>
      <c r="O18" s="207">
        <f t="shared" si="6"/>
        <v>2.6855250201414378E-3</v>
      </c>
      <c r="P18" s="47">
        <v>1</v>
      </c>
      <c r="Q18" s="207">
        <f t="shared" si="7"/>
        <v>3.0769230769230769E-3</v>
      </c>
      <c r="R18" s="208"/>
      <c r="T18" s="47">
        <v>11</v>
      </c>
      <c r="U18" s="209">
        <f t="shared" si="8"/>
        <v>8.8431545944207737E-4</v>
      </c>
      <c r="V18" s="47">
        <v>1</v>
      </c>
      <c r="W18" s="207">
        <f t="shared" si="9"/>
        <v>3.0674846625766872E-3</v>
      </c>
      <c r="X18" s="208"/>
      <c r="Z18" s="47">
        <v>23</v>
      </c>
      <c r="AA18" s="209">
        <f t="shared" si="0"/>
        <v>2.9975237846995959E-3</v>
      </c>
      <c r="AB18" s="47">
        <v>1</v>
      </c>
      <c r="AC18" s="107">
        <f t="shared" si="10"/>
        <v>3.0769230769230769E-3</v>
      </c>
      <c r="AD18" s="208"/>
      <c r="AF18" s="47">
        <v>27</v>
      </c>
      <c r="AG18" s="209">
        <f t="shared" si="11"/>
        <v>3.0839520274129071E-3</v>
      </c>
      <c r="AH18" s="47">
        <v>1</v>
      </c>
      <c r="AI18" s="107">
        <f t="shared" si="12"/>
        <v>3.0674846625766872E-3</v>
      </c>
      <c r="AJ18" s="208"/>
      <c r="AP18" s="208"/>
      <c r="AR18" s="47">
        <v>30</v>
      </c>
      <c r="AS18" s="207">
        <f t="shared" si="14"/>
        <v>3.5646387832699621E-3</v>
      </c>
      <c r="AT18" s="47">
        <v>1</v>
      </c>
      <c r="AU18" s="107">
        <f t="shared" si="15"/>
        <v>3.0674846625766872E-3</v>
      </c>
      <c r="AV18" s="208"/>
      <c r="AX18" s="47">
        <v>19</v>
      </c>
      <c r="AY18" s="107">
        <f t="shared" si="16"/>
        <v>2.6790750141003948E-3</v>
      </c>
      <c r="AZ18" s="47">
        <v>1</v>
      </c>
      <c r="BA18" s="107">
        <f t="shared" si="17"/>
        <v>3.0769230769230769E-3</v>
      </c>
      <c r="BB18" s="208"/>
      <c r="BD18" s="47">
        <v>29</v>
      </c>
      <c r="BE18" s="207">
        <f t="shared" si="18"/>
        <v>2.1183345507669832E-3</v>
      </c>
      <c r="BF18" s="47">
        <v>1</v>
      </c>
      <c r="BG18" s="107">
        <f t="shared" si="19"/>
        <v>3.0674846625766872E-3</v>
      </c>
      <c r="BH18" s="208"/>
      <c r="BJ18" s="47">
        <v>18</v>
      </c>
      <c r="BK18" s="207">
        <f t="shared" si="20"/>
        <v>2.9580936729663105E-3</v>
      </c>
      <c r="BL18" s="47">
        <v>1</v>
      </c>
      <c r="BM18" s="107">
        <f t="shared" si="21"/>
        <v>3.0211480362537764E-3</v>
      </c>
      <c r="BN18" s="208"/>
      <c r="BQ18" s="210"/>
      <c r="BT18" s="208"/>
      <c r="CH18" s="47">
        <v>26</v>
      </c>
      <c r="CI18" s="209">
        <f t="shared" si="26"/>
        <v>6.6242038216560509E-3</v>
      </c>
      <c r="CJ18" s="47">
        <v>13</v>
      </c>
      <c r="CK18" s="209">
        <f t="shared" si="27"/>
        <v>0.04</v>
      </c>
      <c r="CN18" s="47">
        <v>11</v>
      </c>
      <c r="CO18" s="207">
        <f t="shared" si="28"/>
        <v>8.7308516548932451E-4</v>
      </c>
      <c r="CP18" s="47">
        <v>1</v>
      </c>
      <c r="CQ18" s="107">
        <f t="shared" si="29"/>
        <v>3.0769230769230769E-3</v>
      </c>
      <c r="CT18" s="47">
        <v>12</v>
      </c>
      <c r="CU18" s="207">
        <f t="shared" si="30"/>
        <v>4.1522491349480972E-3</v>
      </c>
      <c r="CV18" s="47">
        <v>18</v>
      </c>
      <c r="CW18" s="107">
        <f t="shared" si="31"/>
        <v>5.5384615384615386E-2</v>
      </c>
      <c r="CZ18" s="47">
        <v>12</v>
      </c>
      <c r="DA18" s="207">
        <f t="shared" si="32"/>
        <v>1.2433944668946222E-3</v>
      </c>
      <c r="DB18" s="47">
        <v>1</v>
      </c>
      <c r="DC18" s="107">
        <f t="shared" si="33"/>
        <v>3.0769230769230769E-3</v>
      </c>
      <c r="DF18" s="47">
        <v>55</v>
      </c>
      <c r="DG18" s="207">
        <f t="shared" si="34"/>
        <v>8.7384810931045442E-3</v>
      </c>
      <c r="DH18" s="47">
        <v>1</v>
      </c>
      <c r="DI18" s="107">
        <f t="shared" si="35"/>
        <v>3.0769230769230769E-3</v>
      </c>
      <c r="DL18" s="47">
        <v>10</v>
      </c>
      <c r="DM18" s="107">
        <f t="shared" si="36"/>
        <v>2.1235931195582925E-3</v>
      </c>
      <c r="DN18" s="47">
        <v>1</v>
      </c>
      <c r="DO18" s="107">
        <f t="shared" si="37"/>
        <v>3.0769230769230769E-3</v>
      </c>
      <c r="DX18" s="47">
        <v>11</v>
      </c>
      <c r="DY18" s="107">
        <f t="shared" si="38"/>
        <v>8.3656551829036424E-4</v>
      </c>
      <c r="DZ18" s="47">
        <v>1</v>
      </c>
      <c r="EA18" s="107">
        <f t="shared" si="39"/>
        <v>3.0769230769230769E-3</v>
      </c>
      <c r="ED18" s="47">
        <v>10</v>
      </c>
      <c r="EE18" s="107">
        <f t="shared" si="40"/>
        <v>1.4762326542663124E-3</v>
      </c>
      <c r="EF18" s="47">
        <v>1</v>
      </c>
      <c r="EG18" s="107">
        <f t="shared" si="41"/>
        <v>3.0769230769230769E-3</v>
      </c>
      <c r="EJ18" s="47">
        <v>22</v>
      </c>
      <c r="EK18" s="107">
        <f t="shared" si="42"/>
        <v>1.5278838808250573E-3</v>
      </c>
      <c r="EL18" s="47">
        <v>1</v>
      </c>
      <c r="EM18" s="107">
        <f t="shared" si="43"/>
        <v>3.0769230769230769E-3</v>
      </c>
      <c r="EP18" s="47">
        <v>16</v>
      </c>
      <c r="EQ18" s="107">
        <f t="shared" si="44"/>
        <v>2.0953378732320588E-3</v>
      </c>
      <c r="ER18" s="47">
        <v>1</v>
      </c>
      <c r="ES18" s="209">
        <f t="shared" si="45"/>
        <v>3.0769230769230769E-3</v>
      </c>
      <c r="EV18" s="47">
        <v>13</v>
      </c>
      <c r="EW18" s="207">
        <f t="shared" si="46"/>
        <v>2.1459227467811159E-3</v>
      </c>
      <c r="EX18" s="47">
        <v>1</v>
      </c>
      <c r="EY18" s="209">
        <f t="shared" si="47"/>
        <v>3.0769230769230769E-3</v>
      </c>
      <c r="FN18" s="47">
        <v>11</v>
      </c>
      <c r="FO18" s="207">
        <f t="shared" si="48"/>
        <v>1.9670958512160229E-3</v>
      </c>
      <c r="FP18" s="47">
        <v>1</v>
      </c>
      <c r="FQ18" s="207">
        <f t="shared" si="49"/>
        <v>3.0769230769230769E-3</v>
      </c>
      <c r="FT18" s="47">
        <v>24</v>
      </c>
      <c r="FU18" s="107">
        <f t="shared" si="50"/>
        <v>2.5575447570332483E-3</v>
      </c>
      <c r="FV18" s="47">
        <v>1</v>
      </c>
      <c r="FW18" s="207">
        <f t="shared" si="91"/>
        <v>3.0769230769230769E-3</v>
      </c>
      <c r="FZ18" s="47">
        <v>27</v>
      </c>
      <c r="GA18" s="207">
        <f t="shared" si="51"/>
        <v>3.2424642728473641E-3</v>
      </c>
      <c r="GB18" s="47">
        <v>1</v>
      </c>
      <c r="GC18" s="209">
        <f t="shared" si="52"/>
        <v>3.0769230769230769E-3</v>
      </c>
      <c r="GF18" s="47">
        <v>12</v>
      </c>
      <c r="GG18" s="107">
        <f t="shared" si="53"/>
        <v>1.7934538932894933E-3</v>
      </c>
      <c r="GH18" s="47">
        <v>1</v>
      </c>
      <c r="GI18" s="207">
        <f t="shared" si="54"/>
        <v>3.0769230769230769E-3</v>
      </c>
      <c r="GL18" s="47">
        <v>13</v>
      </c>
      <c r="GM18" s="107">
        <f t="shared" si="55"/>
        <v>1.272389155329353E-3</v>
      </c>
      <c r="GN18" s="47">
        <v>1</v>
      </c>
      <c r="GO18" s="107">
        <f t="shared" si="92"/>
        <v>3.0769230769230769E-3</v>
      </c>
      <c r="GR18" s="47">
        <v>10</v>
      </c>
      <c r="GS18" s="107">
        <f t="shared" si="56"/>
        <v>2.2163120567375888E-3</v>
      </c>
      <c r="GT18" s="47">
        <v>1</v>
      </c>
      <c r="GU18" s="107">
        <f t="shared" si="93"/>
        <v>3.0769230769230769E-3</v>
      </c>
      <c r="GX18" s="47">
        <v>44</v>
      </c>
      <c r="GY18" s="107">
        <f t="shared" si="57"/>
        <v>5.5401662049861496E-3</v>
      </c>
      <c r="GZ18" s="47">
        <v>1</v>
      </c>
      <c r="HA18" s="107">
        <f t="shared" si="1"/>
        <v>3.0769230769230769E-3</v>
      </c>
      <c r="HD18" s="47">
        <v>18</v>
      </c>
      <c r="HE18" s="107">
        <f t="shared" si="58"/>
        <v>1.0921004732435385E-3</v>
      </c>
      <c r="HF18" s="47">
        <v>1</v>
      </c>
      <c r="HG18" s="107">
        <f t="shared" si="59"/>
        <v>3.0769230769230769E-3</v>
      </c>
      <c r="HJ18" s="47">
        <v>13</v>
      </c>
      <c r="HK18" s="107">
        <f t="shared" si="60"/>
        <v>1.0154663333854085E-3</v>
      </c>
      <c r="HL18" s="47">
        <v>1</v>
      </c>
      <c r="HM18" s="107">
        <f t="shared" si="61"/>
        <v>3.0769230769230769E-3</v>
      </c>
      <c r="HV18" s="47">
        <v>23</v>
      </c>
      <c r="HW18" s="107">
        <f t="shared" si="64"/>
        <v>2.6000452181777073E-3</v>
      </c>
      <c r="HX18" s="47">
        <v>1</v>
      </c>
      <c r="HY18" s="107">
        <f t="shared" si="65"/>
        <v>3.0769230769230769E-3</v>
      </c>
      <c r="IB18" s="47">
        <v>12</v>
      </c>
      <c r="IC18" s="107">
        <f t="shared" si="66"/>
        <v>1.1409013120365088E-3</v>
      </c>
      <c r="ID18" s="47">
        <v>1</v>
      </c>
      <c r="IE18" s="107">
        <f t="shared" si="67"/>
        <v>3.0769230769230769E-3</v>
      </c>
      <c r="IH18" s="47">
        <v>16</v>
      </c>
      <c r="II18" s="207">
        <f t="shared" si="68"/>
        <v>1.1320220744304515E-3</v>
      </c>
      <c r="IJ18" s="47">
        <v>1</v>
      </c>
      <c r="IK18" s="107">
        <f t="shared" si="69"/>
        <v>3.0769230769230769E-3</v>
      </c>
      <c r="IN18" s="47">
        <v>32</v>
      </c>
      <c r="IO18" s="207">
        <f t="shared" si="70"/>
        <v>2.2143796277074249E-3</v>
      </c>
      <c r="IP18" s="47">
        <v>1</v>
      </c>
      <c r="IQ18" s="207">
        <f t="shared" si="71"/>
        <v>3.0769230769230769E-3</v>
      </c>
      <c r="IT18" s="47">
        <v>12</v>
      </c>
      <c r="IU18" s="107">
        <f t="shared" si="72"/>
        <v>1.0243277848911651E-3</v>
      </c>
      <c r="IV18" s="47">
        <v>1</v>
      </c>
      <c r="IW18" s="207">
        <f t="shared" si="73"/>
        <v>3.0769230769230769E-3</v>
      </c>
      <c r="IZ18" s="47">
        <v>15</v>
      </c>
      <c r="JA18" s="107">
        <f t="shared" si="74"/>
        <v>1.8642803877703207E-3</v>
      </c>
      <c r="JB18" s="47">
        <v>1</v>
      </c>
      <c r="JC18" s="207">
        <f t="shared" si="75"/>
        <v>3.0769230769230769E-3</v>
      </c>
      <c r="JF18" s="47">
        <v>48</v>
      </c>
      <c r="JG18" s="207">
        <f t="shared" si="76"/>
        <v>1.7229002153625269E-2</v>
      </c>
      <c r="JH18" s="47">
        <v>1</v>
      </c>
      <c r="JI18" s="207">
        <f t="shared" si="77"/>
        <v>3.0769230769230769E-3</v>
      </c>
      <c r="JL18" s="47">
        <v>15</v>
      </c>
      <c r="JM18" s="107">
        <f t="shared" si="78"/>
        <v>1.8642803877703207E-3</v>
      </c>
      <c r="JN18" s="47">
        <v>1</v>
      </c>
      <c r="JO18" s="207">
        <f t="shared" si="79"/>
        <v>3.0769230769230769E-3</v>
      </c>
      <c r="JR18" s="47">
        <v>10</v>
      </c>
      <c r="JS18" s="107">
        <f t="shared" si="80"/>
        <v>2.1565667457407807E-3</v>
      </c>
      <c r="JT18" s="47">
        <v>1</v>
      </c>
      <c r="JU18" s="207">
        <f t="shared" si="81"/>
        <v>3.0769230769230769E-3</v>
      </c>
      <c r="JX18" s="47">
        <v>10</v>
      </c>
      <c r="JY18" s="107">
        <f t="shared" si="82"/>
        <v>8.9301661010894801E-4</v>
      </c>
      <c r="JZ18" s="47">
        <v>1</v>
      </c>
      <c r="KA18" s="207">
        <f t="shared" si="83"/>
        <v>3.0769230769230769E-3</v>
      </c>
      <c r="KJ18" s="47">
        <v>11</v>
      </c>
      <c r="KK18" s="107">
        <f t="shared" si="86"/>
        <v>1.028710371270925E-3</v>
      </c>
      <c r="KL18" s="47">
        <v>1</v>
      </c>
      <c r="KM18" s="207">
        <f t="shared" si="87"/>
        <v>3.0769230769230769E-3</v>
      </c>
      <c r="KP18" s="47">
        <v>29</v>
      </c>
      <c r="KQ18" s="107">
        <f t="shared" si="88"/>
        <v>3.0548825450331823E-3</v>
      </c>
      <c r="KR18" s="47">
        <v>1</v>
      </c>
      <c r="KS18" s="207">
        <f t="shared" si="89"/>
        <v>3.0769230769230769E-3</v>
      </c>
      <c r="LH18" s="47">
        <v>130</v>
      </c>
      <c r="LI18" s="207">
        <f t="shared" si="90"/>
        <v>2.9338749717896639E-2</v>
      </c>
      <c r="LJ18" s="47">
        <v>1</v>
      </c>
      <c r="LK18" s="107">
        <f t="shared" si="94"/>
        <v>3.0769230769230769E-3</v>
      </c>
    </row>
    <row r="19" spans="2:323" s="47" customFormat="1" x14ac:dyDescent="0.25">
      <c r="B19" s="47">
        <v>31</v>
      </c>
      <c r="C19" s="107">
        <f t="shared" si="2"/>
        <v>4.5817321903635824E-3</v>
      </c>
      <c r="D19" s="47">
        <v>1</v>
      </c>
      <c r="E19" s="207">
        <f t="shared" si="3"/>
        <v>3.0674846625766872E-3</v>
      </c>
      <c r="F19" s="208"/>
      <c r="H19" s="47">
        <v>10</v>
      </c>
      <c r="I19" s="207">
        <f t="shared" si="4"/>
        <v>9.2962721948498654E-4</v>
      </c>
      <c r="J19" s="47">
        <v>1</v>
      </c>
      <c r="K19" s="207">
        <f t="shared" si="5"/>
        <v>3.0674846625766872E-3</v>
      </c>
      <c r="L19" s="208"/>
      <c r="N19" s="47">
        <v>40</v>
      </c>
      <c r="O19" s="207">
        <f t="shared" si="6"/>
        <v>3.5807000268552503E-3</v>
      </c>
      <c r="P19" s="47">
        <v>1</v>
      </c>
      <c r="Q19" s="207">
        <f t="shared" si="7"/>
        <v>3.0769230769230769E-3</v>
      </c>
      <c r="R19" s="208"/>
      <c r="T19" s="47">
        <v>11</v>
      </c>
      <c r="U19" s="209">
        <f t="shared" si="8"/>
        <v>8.8431545944207737E-4</v>
      </c>
      <c r="V19" s="47">
        <v>1</v>
      </c>
      <c r="W19" s="207">
        <f t="shared" si="9"/>
        <v>3.0674846625766872E-3</v>
      </c>
      <c r="X19" s="208"/>
      <c r="Z19" s="47">
        <v>18</v>
      </c>
      <c r="AA19" s="209">
        <f t="shared" si="0"/>
        <v>2.3458881793301184E-3</v>
      </c>
      <c r="AB19" s="47">
        <v>1</v>
      </c>
      <c r="AC19" s="107">
        <f t="shared" si="10"/>
        <v>3.0769230769230769E-3</v>
      </c>
      <c r="AD19" s="208"/>
      <c r="AF19" s="47">
        <v>10</v>
      </c>
      <c r="AG19" s="209">
        <f t="shared" si="11"/>
        <v>1.1422044545973729E-3</v>
      </c>
      <c r="AH19" s="47">
        <v>1</v>
      </c>
      <c r="AI19" s="107">
        <f t="shared" si="12"/>
        <v>3.0674846625766872E-3</v>
      </c>
      <c r="AJ19" s="208"/>
      <c r="AP19" s="208"/>
      <c r="AR19" s="47">
        <v>14</v>
      </c>
      <c r="AS19" s="207">
        <f t="shared" si="14"/>
        <v>1.6634980988593155E-3</v>
      </c>
      <c r="AT19" s="47">
        <v>1</v>
      </c>
      <c r="AU19" s="107">
        <f t="shared" si="15"/>
        <v>3.0674846625766872E-3</v>
      </c>
      <c r="AV19" s="208"/>
      <c r="AX19" s="47">
        <v>14</v>
      </c>
      <c r="AY19" s="107">
        <f t="shared" si="16"/>
        <v>1.9740552735476595E-3</v>
      </c>
      <c r="AZ19" s="47">
        <v>1</v>
      </c>
      <c r="BA19" s="107">
        <f t="shared" si="17"/>
        <v>3.0769230769230769E-3</v>
      </c>
      <c r="BB19" s="208"/>
      <c r="BD19" s="47">
        <v>10</v>
      </c>
      <c r="BE19" s="207">
        <f t="shared" si="18"/>
        <v>7.3046018991964939E-4</v>
      </c>
      <c r="BF19" s="47">
        <v>1</v>
      </c>
      <c r="BG19" s="107">
        <f t="shared" si="19"/>
        <v>3.0674846625766872E-3</v>
      </c>
      <c r="BH19" s="208"/>
      <c r="BJ19" s="47">
        <v>17</v>
      </c>
      <c r="BK19" s="207">
        <f t="shared" si="20"/>
        <v>2.7937551355792932E-3</v>
      </c>
      <c r="BL19" s="47">
        <v>1</v>
      </c>
      <c r="BM19" s="107">
        <f t="shared" si="21"/>
        <v>3.0211480362537764E-3</v>
      </c>
      <c r="BN19" s="208"/>
      <c r="BQ19" s="210"/>
      <c r="BT19" s="208"/>
      <c r="CH19" s="47">
        <v>557</v>
      </c>
      <c r="CI19" s="209">
        <f t="shared" si="26"/>
        <v>0.14191082802547772</v>
      </c>
      <c r="CJ19" s="47">
        <v>13</v>
      </c>
      <c r="CK19" s="209">
        <f t="shared" si="27"/>
        <v>0.04</v>
      </c>
      <c r="CN19" s="47">
        <v>10</v>
      </c>
      <c r="CO19" s="207">
        <f t="shared" si="28"/>
        <v>7.9371378680847691E-4</v>
      </c>
      <c r="CP19" s="47">
        <v>1</v>
      </c>
      <c r="CQ19" s="107">
        <f t="shared" si="29"/>
        <v>3.0769230769230769E-3</v>
      </c>
      <c r="CZ19" s="47">
        <v>58</v>
      </c>
      <c r="DA19" s="207">
        <f t="shared" si="32"/>
        <v>6.0097399233240076E-3</v>
      </c>
      <c r="DB19" s="47">
        <v>1</v>
      </c>
      <c r="DC19" s="107">
        <f t="shared" si="33"/>
        <v>3.0769230769230769E-3</v>
      </c>
      <c r="DF19" s="47">
        <v>17</v>
      </c>
      <c r="DG19" s="207">
        <f t="shared" si="34"/>
        <v>2.7009850651414044E-3</v>
      </c>
      <c r="DH19" s="47">
        <v>1</v>
      </c>
      <c r="DI19" s="107">
        <f t="shared" si="35"/>
        <v>3.0769230769230769E-3</v>
      </c>
      <c r="DL19" s="47">
        <v>74</v>
      </c>
      <c r="DM19" s="107">
        <f t="shared" si="36"/>
        <v>1.5714589084731365E-2</v>
      </c>
      <c r="DN19" s="47">
        <v>1</v>
      </c>
      <c r="DO19" s="107">
        <f t="shared" si="37"/>
        <v>3.0769230769230769E-3</v>
      </c>
      <c r="DX19" s="47">
        <v>30</v>
      </c>
      <c r="DY19" s="107">
        <f t="shared" si="38"/>
        <v>2.2815423226100846E-3</v>
      </c>
      <c r="DZ19" s="47">
        <v>1</v>
      </c>
      <c r="EA19" s="107">
        <f t="shared" si="39"/>
        <v>3.0769230769230769E-3</v>
      </c>
      <c r="ED19" s="47">
        <v>10</v>
      </c>
      <c r="EE19" s="107">
        <f t="shared" si="40"/>
        <v>1.4762326542663124E-3</v>
      </c>
      <c r="EF19" s="47">
        <v>1</v>
      </c>
      <c r="EG19" s="107">
        <f t="shared" si="41"/>
        <v>3.0769230769230769E-3</v>
      </c>
      <c r="EJ19" s="47">
        <v>19</v>
      </c>
      <c r="EK19" s="107">
        <f t="shared" si="42"/>
        <v>1.3195360788943677E-3</v>
      </c>
      <c r="EL19" s="47">
        <v>1</v>
      </c>
      <c r="EM19" s="107">
        <f t="shared" si="43"/>
        <v>3.0769230769230769E-3</v>
      </c>
      <c r="EP19" s="47">
        <v>11</v>
      </c>
      <c r="EQ19" s="107">
        <f t="shared" si="44"/>
        <v>1.4405447878470404E-3</v>
      </c>
      <c r="ER19" s="47">
        <v>1</v>
      </c>
      <c r="ES19" s="209">
        <f t="shared" si="45"/>
        <v>3.0769230769230769E-3</v>
      </c>
      <c r="EV19" s="47">
        <v>12</v>
      </c>
      <c r="EW19" s="207">
        <f t="shared" si="46"/>
        <v>1.9808517662594917E-3</v>
      </c>
      <c r="EX19" s="47">
        <v>1</v>
      </c>
      <c r="EY19" s="209">
        <f t="shared" si="47"/>
        <v>3.0769230769230769E-3</v>
      </c>
      <c r="FN19" s="47">
        <v>18</v>
      </c>
      <c r="FO19" s="207">
        <f t="shared" si="48"/>
        <v>3.2188841201716738E-3</v>
      </c>
      <c r="FP19" s="47">
        <v>1</v>
      </c>
      <c r="FQ19" s="207">
        <f t="shared" si="49"/>
        <v>3.0769230769230769E-3</v>
      </c>
      <c r="FT19" s="47">
        <v>23</v>
      </c>
      <c r="FU19" s="107">
        <f t="shared" si="50"/>
        <v>2.4509803921568627E-3</v>
      </c>
      <c r="FV19" s="47">
        <v>1</v>
      </c>
      <c r="FW19" s="207">
        <f t="shared" si="91"/>
        <v>3.0769230769230769E-3</v>
      </c>
      <c r="FZ19" s="47">
        <v>24</v>
      </c>
      <c r="GA19" s="207">
        <f t="shared" si="51"/>
        <v>2.8821904647532122E-3</v>
      </c>
      <c r="GB19" s="47">
        <v>1</v>
      </c>
      <c r="GC19" s="209">
        <f t="shared" si="52"/>
        <v>3.0769230769230769E-3</v>
      </c>
      <c r="GF19" s="47">
        <v>12</v>
      </c>
      <c r="GG19" s="107">
        <f t="shared" si="53"/>
        <v>1.7934538932894933E-3</v>
      </c>
      <c r="GH19" s="47">
        <v>1</v>
      </c>
      <c r="GI19" s="207">
        <f t="shared" si="54"/>
        <v>3.0769230769230769E-3</v>
      </c>
      <c r="GL19" s="47">
        <v>34</v>
      </c>
      <c r="GM19" s="107">
        <f t="shared" si="55"/>
        <v>3.3277870216306157E-3</v>
      </c>
      <c r="GN19" s="47">
        <v>1</v>
      </c>
      <c r="GO19" s="107">
        <f t="shared" si="92"/>
        <v>3.0769230769230769E-3</v>
      </c>
      <c r="GR19" s="47">
        <v>10</v>
      </c>
      <c r="GS19" s="107">
        <f t="shared" si="56"/>
        <v>2.2163120567375888E-3</v>
      </c>
      <c r="GT19" s="47">
        <v>1</v>
      </c>
      <c r="GU19" s="107">
        <f t="shared" si="93"/>
        <v>3.0769230769230769E-3</v>
      </c>
      <c r="GX19" s="47">
        <v>107</v>
      </c>
      <c r="GY19" s="107">
        <f t="shared" si="57"/>
        <v>1.3472676907579955E-2</v>
      </c>
      <c r="GZ19" s="47">
        <v>1</v>
      </c>
      <c r="HA19" s="107">
        <f t="shared" si="1"/>
        <v>3.0769230769230769E-3</v>
      </c>
      <c r="HD19" s="47">
        <v>19</v>
      </c>
      <c r="HE19" s="107">
        <f t="shared" si="58"/>
        <v>1.1527727217570682E-3</v>
      </c>
      <c r="HF19" s="47">
        <v>1</v>
      </c>
      <c r="HG19" s="107">
        <f t="shared" si="59"/>
        <v>3.0769230769230769E-3</v>
      </c>
      <c r="HJ19" s="47">
        <v>18</v>
      </c>
      <c r="HK19" s="107">
        <f t="shared" si="60"/>
        <v>1.4060303077644118E-3</v>
      </c>
      <c r="HL19" s="47">
        <v>1</v>
      </c>
      <c r="HM19" s="107">
        <f t="shared" si="61"/>
        <v>3.0769230769230769E-3</v>
      </c>
      <c r="HV19" s="47">
        <v>54</v>
      </c>
      <c r="HW19" s="107">
        <f t="shared" si="64"/>
        <v>6.1044539905041823E-3</v>
      </c>
      <c r="HX19" s="47">
        <v>1</v>
      </c>
      <c r="HY19" s="107">
        <f t="shared" si="65"/>
        <v>3.0769230769230769E-3</v>
      </c>
      <c r="IB19" s="47">
        <v>16</v>
      </c>
      <c r="IC19" s="107">
        <f t="shared" si="66"/>
        <v>1.5212017493820118E-3</v>
      </c>
      <c r="ID19" s="47">
        <v>1</v>
      </c>
      <c r="IE19" s="107">
        <f t="shared" si="67"/>
        <v>3.0769230769230769E-3</v>
      </c>
      <c r="IH19" s="47">
        <v>21</v>
      </c>
      <c r="II19" s="207">
        <f t="shared" si="68"/>
        <v>1.4857789726899675E-3</v>
      </c>
      <c r="IJ19" s="47">
        <v>1</v>
      </c>
      <c r="IK19" s="107">
        <f t="shared" si="69"/>
        <v>3.0769230769230769E-3</v>
      </c>
      <c r="IN19" s="47">
        <v>16</v>
      </c>
      <c r="IO19" s="207">
        <f t="shared" si="70"/>
        <v>1.1071898138537125E-3</v>
      </c>
      <c r="IP19" s="47">
        <v>1</v>
      </c>
      <c r="IQ19" s="207">
        <f t="shared" si="71"/>
        <v>3.0769230769230769E-3</v>
      </c>
      <c r="IT19" s="47">
        <v>12</v>
      </c>
      <c r="IU19" s="107">
        <f t="shared" si="72"/>
        <v>1.0243277848911651E-3</v>
      </c>
      <c r="IV19" s="47">
        <v>1</v>
      </c>
      <c r="IW19" s="207">
        <f t="shared" si="73"/>
        <v>3.0769230769230769E-3</v>
      </c>
      <c r="IZ19" s="47">
        <v>11</v>
      </c>
      <c r="JA19" s="107">
        <f t="shared" si="74"/>
        <v>1.3671389510315685E-3</v>
      </c>
      <c r="JB19" s="47">
        <v>1</v>
      </c>
      <c r="JC19" s="207">
        <f t="shared" si="75"/>
        <v>3.0769230769230769E-3</v>
      </c>
      <c r="JF19" s="47">
        <v>63</v>
      </c>
      <c r="JG19" s="207">
        <f t="shared" si="76"/>
        <v>2.2613065326633167E-2</v>
      </c>
      <c r="JH19" s="47">
        <v>2</v>
      </c>
      <c r="JI19" s="207">
        <f t="shared" si="77"/>
        <v>6.1538461538461538E-3</v>
      </c>
      <c r="JL19" s="47">
        <v>11</v>
      </c>
      <c r="JM19" s="107">
        <f t="shared" si="78"/>
        <v>1.3671389510315685E-3</v>
      </c>
      <c r="JN19" s="47">
        <v>1</v>
      </c>
      <c r="JO19" s="207">
        <f t="shared" si="79"/>
        <v>3.0769230769230769E-3</v>
      </c>
      <c r="JR19" s="47">
        <v>10</v>
      </c>
      <c r="JS19" s="107">
        <f t="shared" si="80"/>
        <v>2.1565667457407807E-3</v>
      </c>
      <c r="JT19" s="47">
        <v>1</v>
      </c>
      <c r="JU19" s="207">
        <f t="shared" si="81"/>
        <v>3.0769230769230769E-3</v>
      </c>
      <c r="JX19" s="47">
        <v>16</v>
      </c>
      <c r="JY19" s="107">
        <f t="shared" si="82"/>
        <v>1.4288265761743168E-3</v>
      </c>
      <c r="JZ19" s="47">
        <v>1</v>
      </c>
      <c r="KA19" s="207">
        <f t="shared" si="83"/>
        <v>3.0769230769230769E-3</v>
      </c>
      <c r="KJ19" s="47">
        <v>12</v>
      </c>
      <c r="KK19" s="107">
        <f t="shared" si="86"/>
        <v>1.1222294959319181E-3</v>
      </c>
      <c r="KL19" s="47">
        <v>1</v>
      </c>
      <c r="KM19" s="207">
        <f t="shared" si="87"/>
        <v>3.0769230769230769E-3</v>
      </c>
      <c r="KP19" s="47">
        <v>64</v>
      </c>
      <c r="KQ19" s="107">
        <f t="shared" si="88"/>
        <v>6.7418097545559885E-3</v>
      </c>
      <c r="KR19" s="47">
        <v>1</v>
      </c>
      <c r="KS19" s="207">
        <f t="shared" si="89"/>
        <v>3.0769230769230769E-3</v>
      </c>
      <c r="LH19" s="47">
        <v>108</v>
      </c>
      <c r="LI19" s="207">
        <f t="shared" si="90"/>
        <v>2.4373730534867976E-2</v>
      </c>
      <c r="LJ19" s="47">
        <v>2</v>
      </c>
      <c r="LK19" s="107">
        <f t="shared" si="94"/>
        <v>6.1538461538461538E-3</v>
      </c>
    </row>
    <row r="20" spans="2:323" s="47" customFormat="1" x14ac:dyDescent="0.25">
      <c r="B20" s="47">
        <v>31</v>
      </c>
      <c r="C20" s="107">
        <f t="shared" si="2"/>
        <v>4.5817321903635824E-3</v>
      </c>
      <c r="D20" s="47">
        <v>1</v>
      </c>
      <c r="E20" s="207">
        <f t="shared" si="3"/>
        <v>3.0674846625766872E-3</v>
      </c>
      <c r="F20" s="208"/>
      <c r="H20" s="47">
        <v>10</v>
      </c>
      <c r="I20" s="207">
        <f t="shared" si="4"/>
        <v>9.2962721948498654E-4</v>
      </c>
      <c r="J20" s="47">
        <v>1</v>
      </c>
      <c r="K20" s="207">
        <f t="shared" si="5"/>
        <v>3.0674846625766872E-3</v>
      </c>
      <c r="L20" s="208"/>
      <c r="N20" s="47">
        <v>24</v>
      </c>
      <c r="O20" s="207">
        <f t="shared" si="6"/>
        <v>2.1484200161131502E-3</v>
      </c>
      <c r="P20" s="47">
        <v>1</v>
      </c>
      <c r="Q20" s="207">
        <f t="shared" si="7"/>
        <v>3.0769230769230769E-3</v>
      </c>
      <c r="R20" s="208"/>
      <c r="T20" s="47">
        <v>17</v>
      </c>
      <c r="U20" s="209">
        <f t="shared" si="8"/>
        <v>1.3666693464104832E-3</v>
      </c>
      <c r="V20" s="47">
        <v>1</v>
      </c>
      <c r="W20" s="207">
        <f t="shared" si="9"/>
        <v>3.0674846625766872E-3</v>
      </c>
      <c r="X20" s="208"/>
      <c r="Z20" s="47">
        <v>15</v>
      </c>
      <c r="AA20" s="209">
        <f t="shared" si="0"/>
        <v>1.9549068161084323E-3</v>
      </c>
      <c r="AB20" s="47">
        <v>1</v>
      </c>
      <c r="AC20" s="107">
        <f t="shared" si="10"/>
        <v>3.0769230769230769E-3</v>
      </c>
      <c r="AD20" s="208"/>
      <c r="AF20" s="47">
        <v>15</v>
      </c>
      <c r="AG20" s="209">
        <f t="shared" si="11"/>
        <v>1.7133066818960593E-3</v>
      </c>
      <c r="AH20" s="47">
        <v>1</v>
      </c>
      <c r="AI20" s="107">
        <f t="shared" si="12"/>
        <v>3.0674846625766872E-3</v>
      </c>
      <c r="AJ20" s="208"/>
      <c r="AP20" s="208"/>
      <c r="AR20" s="47">
        <v>11</v>
      </c>
      <c r="AS20" s="207">
        <f t="shared" si="14"/>
        <v>1.3070342205323193E-3</v>
      </c>
      <c r="AT20" s="47">
        <v>1</v>
      </c>
      <c r="AU20" s="107">
        <f t="shared" si="15"/>
        <v>3.0674846625766872E-3</v>
      </c>
      <c r="AV20" s="208"/>
      <c r="AX20" s="47">
        <v>14</v>
      </c>
      <c r="AY20" s="107">
        <f t="shared" si="16"/>
        <v>1.9740552735476595E-3</v>
      </c>
      <c r="AZ20" s="47">
        <v>1</v>
      </c>
      <c r="BA20" s="107">
        <f t="shared" si="17"/>
        <v>3.0769230769230769E-3</v>
      </c>
      <c r="BB20" s="208"/>
      <c r="BD20" s="47">
        <v>13</v>
      </c>
      <c r="BE20" s="207">
        <f t="shared" si="18"/>
        <v>9.4959824689554422E-4</v>
      </c>
      <c r="BF20" s="47">
        <v>1</v>
      </c>
      <c r="BG20" s="107">
        <f t="shared" si="19"/>
        <v>3.0674846625766872E-3</v>
      </c>
      <c r="BH20" s="208"/>
      <c r="BJ20" s="47">
        <v>17</v>
      </c>
      <c r="BK20" s="207">
        <f t="shared" si="20"/>
        <v>2.7937551355792932E-3</v>
      </c>
      <c r="BL20" s="47">
        <v>1</v>
      </c>
      <c r="BM20" s="107">
        <f t="shared" si="21"/>
        <v>3.0211480362537764E-3</v>
      </c>
      <c r="BN20" s="208"/>
      <c r="BQ20" s="210"/>
      <c r="BT20" s="208"/>
      <c r="CH20" s="47">
        <v>113</v>
      </c>
      <c r="CI20" s="209">
        <f t="shared" si="26"/>
        <v>2.8789808917197453E-2</v>
      </c>
      <c r="CJ20" s="47">
        <v>14</v>
      </c>
      <c r="CK20" s="209">
        <f t="shared" si="27"/>
        <v>4.3076923076923075E-2</v>
      </c>
      <c r="CN20" s="47">
        <v>121</v>
      </c>
      <c r="CO20" s="207">
        <f t="shared" si="28"/>
        <v>9.6039368203825696E-3</v>
      </c>
      <c r="CP20" s="47">
        <v>1</v>
      </c>
      <c r="CQ20" s="107">
        <f t="shared" si="29"/>
        <v>3.0769230769230769E-3</v>
      </c>
      <c r="CZ20" s="47">
        <v>13</v>
      </c>
      <c r="DA20" s="207">
        <f t="shared" si="32"/>
        <v>1.3470106724691741E-3</v>
      </c>
      <c r="DB20" s="47">
        <v>1</v>
      </c>
      <c r="DC20" s="107">
        <f t="shared" si="33"/>
        <v>3.0769230769230769E-3</v>
      </c>
      <c r="DF20" s="47">
        <v>15</v>
      </c>
      <c r="DG20" s="207">
        <f t="shared" si="34"/>
        <v>2.3832221163012394E-3</v>
      </c>
      <c r="DH20" s="47">
        <v>1</v>
      </c>
      <c r="DI20" s="107">
        <f t="shared" si="35"/>
        <v>3.0769230769230769E-3</v>
      </c>
      <c r="DL20" s="47">
        <v>16</v>
      </c>
      <c r="DM20" s="107">
        <f t="shared" si="36"/>
        <v>3.3977489912932683E-3</v>
      </c>
      <c r="DN20" s="47">
        <v>6</v>
      </c>
      <c r="DO20" s="107">
        <f t="shared" si="37"/>
        <v>1.8461538461538463E-2</v>
      </c>
      <c r="DX20" s="47">
        <v>10</v>
      </c>
      <c r="DY20" s="107">
        <f t="shared" si="38"/>
        <v>7.6051410753669483E-4</v>
      </c>
      <c r="DZ20" s="47">
        <v>1</v>
      </c>
      <c r="EA20" s="107">
        <f t="shared" si="39"/>
        <v>3.0769230769230769E-3</v>
      </c>
      <c r="ED20" s="47">
        <v>10</v>
      </c>
      <c r="EE20" s="107">
        <f t="shared" si="40"/>
        <v>1.4762326542663124E-3</v>
      </c>
      <c r="EF20" s="47">
        <v>1</v>
      </c>
      <c r="EG20" s="107">
        <f t="shared" si="41"/>
        <v>3.0769230769230769E-3</v>
      </c>
      <c r="EJ20" s="47">
        <v>20</v>
      </c>
      <c r="EK20" s="107">
        <f t="shared" si="42"/>
        <v>1.3889853462045975E-3</v>
      </c>
      <c r="EL20" s="47">
        <v>1</v>
      </c>
      <c r="EM20" s="107">
        <f t="shared" si="43"/>
        <v>3.0769230769230769E-3</v>
      </c>
      <c r="EP20" s="47">
        <v>14</v>
      </c>
      <c r="EQ20" s="107">
        <f t="shared" si="44"/>
        <v>1.8334206390780514E-3</v>
      </c>
      <c r="ER20" s="47">
        <v>1</v>
      </c>
      <c r="ES20" s="209">
        <f t="shared" si="45"/>
        <v>3.0769230769230769E-3</v>
      </c>
      <c r="EV20" s="47">
        <v>12</v>
      </c>
      <c r="EW20" s="207">
        <f t="shared" si="46"/>
        <v>1.9808517662594917E-3</v>
      </c>
      <c r="EX20" s="47">
        <v>1</v>
      </c>
      <c r="EY20" s="209">
        <f t="shared" si="47"/>
        <v>3.0769230769230769E-3</v>
      </c>
      <c r="FN20" s="47">
        <v>23</v>
      </c>
      <c r="FO20" s="207">
        <f t="shared" si="48"/>
        <v>4.1130185979971392E-3</v>
      </c>
      <c r="FP20" s="47">
        <v>1</v>
      </c>
      <c r="FQ20" s="207">
        <f t="shared" si="49"/>
        <v>3.0769230769230769E-3</v>
      </c>
      <c r="FT20" s="47">
        <v>21</v>
      </c>
      <c r="FU20" s="107">
        <f t="shared" si="50"/>
        <v>2.237851662404092E-3</v>
      </c>
      <c r="FV20" s="47">
        <v>1</v>
      </c>
      <c r="FW20" s="207">
        <f t="shared" si="91"/>
        <v>3.0769230769230769E-3</v>
      </c>
      <c r="FZ20" s="47">
        <v>24</v>
      </c>
      <c r="GA20" s="207">
        <f t="shared" si="51"/>
        <v>2.8821904647532122E-3</v>
      </c>
      <c r="GB20" s="47">
        <v>1</v>
      </c>
      <c r="GC20" s="209">
        <f t="shared" si="52"/>
        <v>3.0769230769230769E-3</v>
      </c>
      <c r="GF20" s="47">
        <v>11</v>
      </c>
      <c r="GG20" s="107">
        <f t="shared" si="53"/>
        <v>1.6439994021820357E-3</v>
      </c>
      <c r="GH20" s="47">
        <v>1</v>
      </c>
      <c r="GI20" s="207">
        <f t="shared" si="54"/>
        <v>3.0769230769230769E-3</v>
      </c>
      <c r="GL20" s="47">
        <v>12</v>
      </c>
      <c r="GM20" s="107">
        <f t="shared" si="55"/>
        <v>1.1745130664578642E-3</v>
      </c>
      <c r="GN20" s="47">
        <v>1</v>
      </c>
      <c r="GO20" s="107">
        <f t="shared" si="92"/>
        <v>3.0769230769230769E-3</v>
      </c>
      <c r="GR20" s="47">
        <v>76</v>
      </c>
      <c r="GS20" s="107">
        <f t="shared" si="56"/>
        <v>1.6843971631205674E-2</v>
      </c>
      <c r="GT20" s="47">
        <v>1</v>
      </c>
      <c r="GU20" s="107">
        <f t="shared" si="93"/>
        <v>3.0769230769230769E-3</v>
      </c>
      <c r="GX20" s="47">
        <v>10</v>
      </c>
      <c r="GY20" s="107">
        <f t="shared" si="57"/>
        <v>1.2591286829513977E-3</v>
      </c>
      <c r="GZ20" s="47">
        <v>1</v>
      </c>
      <c r="HA20" s="107">
        <f t="shared" si="1"/>
        <v>3.0769230769230769E-3</v>
      </c>
      <c r="HD20" s="47">
        <v>15</v>
      </c>
      <c r="HE20" s="107">
        <f t="shared" si="58"/>
        <v>9.1008372770294869E-4</v>
      </c>
      <c r="HF20" s="47">
        <v>1</v>
      </c>
      <c r="HG20" s="107">
        <f t="shared" si="59"/>
        <v>3.0769230769230769E-3</v>
      </c>
      <c r="HJ20" s="47">
        <v>12</v>
      </c>
      <c r="HK20" s="107">
        <f t="shared" si="60"/>
        <v>9.3735353850960793E-4</v>
      </c>
      <c r="HL20" s="47">
        <v>1</v>
      </c>
      <c r="HM20" s="107">
        <f t="shared" si="61"/>
        <v>3.0769230769230769E-3</v>
      </c>
      <c r="HV20" s="47">
        <v>10</v>
      </c>
      <c r="HW20" s="107">
        <f t="shared" si="64"/>
        <v>1.1304544426859599E-3</v>
      </c>
      <c r="HX20" s="47">
        <v>1</v>
      </c>
      <c r="HY20" s="107">
        <f t="shared" si="65"/>
        <v>3.0769230769230769E-3</v>
      </c>
      <c r="IB20" s="47">
        <v>37</v>
      </c>
      <c r="IC20" s="107">
        <f t="shared" si="66"/>
        <v>3.5177790454459022E-3</v>
      </c>
      <c r="ID20" s="47">
        <v>1</v>
      </c>
      <c r="IE20" s="107">
        <f t="shared" si="67"/>
        <v>3.0769230769230769E-3</v>
      </c>
      <c r="IH20" s="47">
        <v>16</v>
      </c>
      <c r="II20" s="207">
        <f t="shared" si="68"/>
        <v>1.1320220744304515E-3</v>
      </c>
      <c r="IJ20" s="47">
        <v>1</v>
      </c>
      <c r="IK20" s="107">
        <f t="shared" si="69"/>
        <v>3.0769230769230769E-3</v>
      </c>
      <c r="IN20" s="47">
        <v>18</v>
      </c>
      <c r="IO20" s="207">
        <f t="shared" si="70"/>
        <v>1.2455885405854266E-3</v>
      </c>
      <c r="IP20" s="47">
        <v>1</v>
      </c>
      <c r="IQ20" s="207">
        <f t="shared" si="71"/>
        <v>3.0769230769230769E-3</v>
      </c>
      <c r="IT20" s="47">
        <v>11</v>
      </c>
      <c r="IU20" s="107">
        <f t="shared" si="72"/>
        <v>9.3896713615023472E-4</v>
      </c>
      <c r="IV20" s="47">
        <v>1</v>
      </c>
      <c r="IW20" s="207">
        <f t="shared" si="73"/>
        <v>3.0769230769230769E-3</v>
      </c>
      <c r="IZ20" s="47">
        <v>11</v>
      </c>
      <c r="JA20" s="107">
        <f t="shared" si="74"/>
        <v>1.3671389510315685E-3</v>
      </c>
      <c r="JB20" s="47">
        <v>1</v>
      </c>
      <c r="JC20" s="207">
        <f t="shared" si="75"/>
        <v>3.0769230769230769E-3</v>
      </c>
      <c r="JF20" s="47">
        <v>15</v>
      </c>
      <c r="JG20" s="207">
        <f t="shared" si="76"/>
        <v>5.3840631730078968E-3</v>
      </c>
      <c r="JH20" s="47">
        <v>46</v>
      </c>
      <c r="JI20" s="207">
        <f t="shared" si="77"/>
        <v>0.14153846153846153</v>
      </c>
      <c r="JJ20" s="211" t="s">
        <v>170</v>
      </c>
      <c r="JL20" s="47">
        <v>11</v>
      </c>
      <c r="JM20" s="107">
        <f t="shared" si="78"/>
        <v>1.3671389510315685E-3</v>
      </c>
      <c r="JN20" s="47">
        <v>1</v>
      </c>
      <c r="JO20" s="207">
        <f t="shared" si="79"/>
        <v>3.0769230769230769E-3</v>
      </c>
      <c r="JR20" s="47">
        <v>15</v>
      </c>
      <c r="JS20" s="107">
        <f t="shared" si="80"/>
        <v>3.2348501186111709E-3</v>
      </c>
      <c r="JT20" s="47">
        <v>1</v>
      </c>
      <c r="JU20" s="207">
        <f t="shared" si="81"/>
        <v>3.0769230769230769E-3</v>
      </c>
      <c r="JX20" s="47">
        <v>10</v>
      </c>
      <c r="JY20" s="107">
        <f t="shared" si="82"/>
        <v>8.9301661010894801E-4</v>
      </c>
      <c r="JZ20" s="47">
        <v>1</v>
      </c>
      <c r="KA20" s="207">
        <f t="shared" si="83"/>
        <v>3.0769230769230769E-3</v>
      </c>
      <c r="KJ20" s="47">
        <v>11</v>
      </c>
      <c r="KK20" s="107">
        <f t="shared" si="86"/>
        <v>1.028710371270925E-3</v>
      </c>
      <c r="KL20" s="47">
        <v>1</v>
      </c>
      <c r="KM20" s="207">
        <f t="shared" si="87"/>
        <v>3.0769230769230769E-3</v>
      </c>
      <c r="KP20" s="47">
        <v>130</v>
      </c>
      <c r="KQ20" s="107">
        <f t="shared" si="88"/>
        <v>1.3694301063941853E-2</v>
      </c>
      <c r="KR20" s="47">
        <v>1</v>
      </c>
      <c r="KS20" s="207">
        <f t="shared" si="89"/>
        <v>3.0769230769230769E-3</v>
      </c>
      <c r="LH20" s="47">
        <v>10</v>
      </c>
      <c r="LI20" s="207">
        <f t="shared" si="90"/>
        <v>2.2568269013766643E-3</v>
      </c>
      <c r="LJ20" s="47">
        <v>2</v>
      </c>
      <c r="LK20" s="107">
        <f t="shared" si="94"/>
        <v>6.1538461538461538E-3</v>
      </c>
    </row>
    <row r="21" spans="2:323" s="47" customFormat="1" x14ac:dyDescent="0.25">
      <c r="B21" s="47">
        <v>25</v>
      </c>
      <c r="C21" s="107">
        <f t="shared" si="2"/>
        <v>3.6949453148093407E-3</v>
      </c>
      <c r="D21" s="47">
        <v>1</v>
      </c>
      <c r="E21" s="207">
        <f t="shared" si="3"/>
        <v>3.0674846625766872E-3</v>
      </c>
      <c r="F21" s="208"/>
      <c r="H21" s="47">
        <v>15</v>
      </c>
      <c r="I21" s="207">
        <f t="shared" si="4"/>
        <v>1.3944408292274797E-3</v>
      </c>
      <c r="J21" s="47">
        <v>1</v>
      </c>
      <c r="K21" s="207">
        <f t="shared" si="5"/>
        <v>3.0674846625766872E-3</v>
      </c>
      <c r="L21" s="208"/>
      <c r="N21" s="47">
        <v>14</v>
      </c>
      <c r="O21" s="207">
        <f t="shared" si="6"/>
        <v>1.2532450093993375E-3</v>
      </c>
      <c r="P21" s="47">
        <v>1</v>
      </c>
      <c r="Q21" s="207">
        <f t="shared" si="7"/>
        <v>3.0769230769230769E-3</v>
      </c>
      <c r="R21" s="208"/>
      <c r="T21" s="47">
        <v>10</v>
      </c>
      <c r="U21" s="209">
        <f t="shared" si="8"/>
        <v>8.0392314494734298E-4</v>
      </c>
      <c r="V21" s="47">
        <v>1</v>
      </c>
      <c r="W21" s="207">
        <f t="shared" si="9"/>
        <v>3.0674846625766872E-3</v>
      </c>
      <c r="X21" s="208"/>
      <c r="Z21" s="47">
        <v>14</v>
      </c>
      <c r="AA21" s="209">
        <f t="shared" si="0"/>
        <v>1.8245796950345367E-3</v>
      </c>
      <c r="AB21" s="47">
        <v>1</v>
      </c>
      <c r="AC21" s="107">
        <f t="shared" si="10"/>
        <v>3.0769230769230769E-3</v>
      </c>
      <c r="AD21" s="208"/>
      <c r="AF21" s="47">
        <v>11</v>
      </c>
      <c r="AG21" s="209">
        <f t="shared" si="11"/>
        <v>1.2564249000571101E-3</v>
      </c>
      <c r="AH21" s="47">
        <v>1</v>
      </c>
      <c r="AI21" s="107">
        <f t="shared" si="12"/>
        <v>3.0674846625766872E-3</v>
      </c>
      <c r="AJ21" s="208"/>
      <c r="AP21" s="208"/>
      <c r="AR21" s="47">
        <v>10</v>
      </c>
      <c r="AS21" s="207">
        <f t="shared" si="14"/>
        <v>1.188212927756654E-3</v>
      </c>
      <c r="AT21" s="47">
        <v>1</v>
      </c>
      <c r="AU21" s="107">
        <f t="shared" si="15"/>
        <v>3.0674846625766872E-3</v>
      </c>
      <c r="AV21" s="208"/>
      <c r="AX21" s="47">
        <v>13</v>
      </c>
      <c r="AY21" s="107">
        <f t="shared" si="16"/>
        <v>1.8330513254371122E-3</v>
      </c>
      <c r="AZ21" s="47">
        <v>1</v>
      </c>
      <c r="BA21" s="107">
        <f t="shared" si="17"/>
        <v>3.0769230769230769E-3</v>
      </c>
      <c r="BB21" s="208"/>
      <c r="BD21" s="47">
        <v>10</v>
      </c>
      <c r="BE21" s="207">
        <f t="shared" si="18"/>
        <v>7.3046018991964939E-4</v>
      </c>
      <c r="BF21" s="47">
        <v>1</v>
      </c>
      <c r="BG21" s="107">
        <f t="shared" si="19"/>
        <v>3.0674846625766872E-3</v>
      </c>
      <c r="BH21" s="208"/>
      <c r="BJ21" s="47">
        <v>16</v>
      </c>
      <c r="BK21" s="207">
        <f t="shared" si="20"/>
        <v>2.629416598192276E-3</v>
      </c>
      <c r="BL21" s="47">
        <v>1</v>
      </c>
      <c r="BM21" s="107">
        <f t="shared" si="21"/>
        <v>3.0211480362537764E-3</v>
      </c>
      <c r="BN21" s="208"/>
      <c r="BQ21" s="210"/>
      <c r="BT21" s="208"/>
      <c r="CH21" s="47">
        <v>88</v>
      </c>
      <c r="CI21" s="209">
        <f t="shared" si="26"/>
        <v>2.2420382165605095E-2</v>
      </c>
      <c r="CJ21" s="47">
        <v>19</v>
      </c>
      <c r="CK21" s="209">
        <f t="shared" si="27"/>
        <v>5.8461538461538461E-2</v>
      </c>
      <c r="CN21" s="47">
        <v>13</v>
      </c>
      <c r="CO21" s="207">
        <f t="shared" si="28"/>
        <v>1.0318279228510199E-3</v>
      </c>
      <c r="CP21" s="47">
        <v>1</v>
      </c>
      <c r="CQ21" s="107">
        <f t="shared" si="29"/>
        <v>3.0769230769230769E-3</v>
      </c>
      <c r="CZ21" s="47">
        <v>15</v>
      </c>
      <c r="DA21" s="207">
        <f t="shared" si="32"/>
        <v>1.554243083618278E-3</v>
      </c>
      <c r="DB21" s="47">
        <v>1</v>
      </c>
      <c r="DC21" s="107">
        <f t="shared" si="33"/>
        <v>3.0769230769230769E-3</v>
      </c>
      <c r="DF21" s="47">
        <v>11</v>
      </c>
      <c r="DG21" s="207">
        <f t="shared" si="34"/>
        <v>1.7476962186209089E-3</v>
      </c>
      <c r="DH21" s="47">
        <v>1</v>
      </c>
      <c r="DI21" s="107">
        <f t="shared" si="35"/>
        <v>3.0769230769230769E-3</v>
      </c>
      <c r="DL21" s="47">
        <v>57</v>
      </c>
      <c r="DM21" s="107">
        <f t="shared" si="36"/>
        <v>1.2104480781482269E-2</v>
      </c>
      <c r="DN21" s="47">
        <v>8</v>
      </c>
      <c r="DO21" s="107">
        <f t="shared" si="37"/>
        <v>2.4615384615384615E-2</v>
      </c>
      <c r="DX21" s="47">
        <v>12</v>
      </c>
      <c r="DY21" s="107">
        <f t="shared" si="38"/>
        <v>9.1261692904403375E-4</v>
      </c>
      <c r="DZ21" s="47">
        <v>1</v>
      </c>
      <c r="EA21" s="107">
        <f t="shared" si="39"/>
        <v>3.0769230769230769E-3</v>
      </c>
      <c r="ED21" s="47">
        <v>12</v>
      </c>
      <c r="EE21" s="107">
        <f t="shared" si="40"/>
        <v>1.7714791851195749E-3</v>
      </c>
      <c r="EF21" s="47">
        <v>1</v>
      </c>
      <c r="EG21" s="107">
        <f t="shared" si="41"/>
        <v>3.0769230769230769E-3</v>
      </c>
      <c r="EJ21" s="47">
        <v>24</v>
      </c>
      <c r="EK21" s="107">
        <f t="shared" si="42"/>
        <v>1.6667824154455171E-3</v>
      </c>
      <c r="EL21" s="47">
        <v>1</v>
      </c>
      <c r="EM21" s="107">
        <f t="shared" si="43"/>
        <v>3.0769230769230769E-3</v>
      </c>
      <c r="EP21" s="47">
        <v>47</v>
      </c>
      <c r="EQ21" s="107">
        <f t="shared" si="44"/>
        <v>6.1550550026191727E-3</v>
      </c>
      <c r="ER21" s="47">
        <v>1</v>
      </c>
      <c r="ES21" s="209">
        <f t="shared" si="45"/>
        <v>3.0769230769230769E-3</v>
      </c>
      <c r="EV21" s="47">
        <v>12</v>
      </c>
      <c r="EW21" s="207">
        <f t="shared" si="46"/>
        <v>1.9808517662594917E-3</v>
      </c>
      <c r="EX21" s="47">
        <v>1</v>
      </c>
      <c r="EY21" s="209">
        <f t="shared" si="47"/>
        <v>3.0769230769230769E-3</v>
      </c>
      <c r="FN21" s="47">
        <v>99</v>
      </c>
      <c r="FO21" s="207">
        <f t="shared" si="48"/>
        <v>1.7703862660944206E-2</v>
      </c>
      <c r="FP21" s="47">
        <v>2</v>
      </c>
      <c r="FQ21" s="207">
        <f t="shared" si="49"/>
        <v>6.1538461538461538E-3</v>
      </c>
      <c r="FT21" s="47">
        <v>21</v>
      </c>
      <c r="FU21" s="107">
        <f t="shared" si="50"/>
        <v>2.237851662404092E-3</v>
      </c>
      <c r="FV21" s="47">
        <v>1</v>
      </c>
      <c r="FW21" s="207">
        <f t="shared" si="91"/>
        <v>3.0769230769230769E-3</v>
      </c>
      <c r="FZ21" s="47">
        <v>23</v>
      </c>
      <c r="GA21" s="207">
        <f t="shared" si="51"/>
        <v>2.7620991953884954E-3</v>
      </c>
      <c r="GB21" s="47">
        <v>1</v>
      </c>
      <c r="GC21" s="209">
        <f t="shared" si="52"/>
        <v>3.0769230769230769E-3</v>
      </c>
      <c r="GF21" s="47">
        <v>11</v>
      </c>
      <c r="GG21" s="107">
        <f t="shared" si="53"/>
        <v>1.6439994021820357E-3</v>
      </c>
      <c r="GH21" s="47">
        <v>1</v>
      </c>
      <c r="GI21" s="207">
        <f t="shared" si="54"/>
        <v>3.0769230769230769E-3</v>
      </c>
      <c r="GL21" s="47">
        <v>15</v>
      </c>
      <c r="GM21" s="107">
        <f t="shared" si="55"/>
        <v>1.4681413330723304E-3</v>
      </c>
      <c r="GN21" s="47">
        <v>1</v>
      </c>
      <c r="GO21" s="107">
        <f t="shared" si="92"/>
        <v>3.0769230769230769E-3</v>
      </c>
      <c r="GR21" s="47">
        <v>13</v>
      </c>
      <c r="GS21" s="107">
        <f t="shared" si="56"/>
        <v>2.8812056737588651E-3</v>
      </c>
      <c r="GT21" s="47">
        <v>2</v>
      </c>
      <c r="GU21" s="107">
        <f t="shared" si="93"/>
        <v>6.1538461538461538E-3</v>
      </c>
      <c r="GX21" s="47">
        <v>30</v>
      </c>
      <c r="GY21" s="107">
        <f t="shared" si="57"/>
        <v>3.777386048854193E-3</v>
      </c>
      <c r="GZ21" s="47">
        <v>1</v>
      </c>
      <c r="HA21" s="107">
        <f t="shared" si="1"/>
        <v>3.0769230769230769E-3</v>
      </c>
      <c r="HD21" s="47">
        <v>50</v>
      </c>
      <c r="HE21" s="107">
        <f t="shared" si="58"/>
        <v>3.0336124256764956E-3</v>
      </c>
      <c r="HF21" s="47">
        <v>1</v>
      </c>
      <c r="HG21" s="107">
        <f t="shared" si="59"/>
        <v>3.0769230769230769E-3</v>
      </c>
      <c r="HJ21" s="47">
        <v>74</v>
      </c>
      <c r="HK21" s="107">
        <f t="shared" si="60"/>
        <v>5.7803468208092483E-3</v>
      </c>
      <c r="HL21" s="47">
        <v>1</v>
      </c>
      <c r="HM21" s="107">
        <f t="shared" si="61"/>
        <v>3.0769230769230769E-3</v>
      </c>
      <c r="HV21" s="47">
        <v>58</v>
      </c>
      <c r="HW21" s="107">
        <f t="shared" si="64"/>
        <v>6.5566357675785666E-3</v>
      </c>
      <c r="HX21" s="47">
        <v>1</v>
      </c>
      <c r="HY21" s="107">
        <f t="shared" si="65"/>
        <v>3.0769230769230769E-3</v>
      </c>
      <c r="IB21" s="47">
        <v>27</v>
      </c>
      <c r="IC21" s="107">
        <f t="shared" si="66"/>
        <v>2.5670279520821448E-3</v>
      </c>
      <c r="ID21" s="47">
        <v>1</v>
      </c>
      <c r="IE21" s="107">
        <f t="shared" si="67"/>
        <v>3.0769230769230769E-3</v>
      </c>
      <c r="IH21" s="47">
        <v>39</v>
      </c>
      <c r="II21" s="207">
        <f t="shared" si="68"/>
        <v>2.7593038064242254E-3</v>
      </c>
      <c r="IJ21" s="47">
        <v>1</v>
      </c>
      <c r="IK21" s="107">
        <f t="shared" si="69"/>
        <v>3.0769230769230769E-3</v>
      </c>
      <c r="IN21" s="47">
        <v>14</v>
      </c>
      <c r="IO21" s="207">
        <f t="shared" si="70"/>
        <v>9.6879108712199851E-4</v>
      </c>
      <c r="IP21" s="47">
        <v>1</v>
      </c>
      <c r="IQ21" s="207">
        <f t="shared" si="71"/>
        <v>3.0769230769230769E-3</v>
      </c>
      <c r="IT21" s="47">
        <v>22</v>
      </c>
      <c r="IU21" s="107">
        <f t="shared" si="72"/>
        <v>1.8779342723004694E-3</v>
      </c>
      <c r="IV21" s="47">
        <v>1</v>
      </c>
      <c r="IW21" s="207">
        <f t="shared" si="73"/>
        <v>3.0769230769230769E-3</v>
      </c>
      <c r="IZ21" s="47">
        <v>10</v>
      </c>
      <c r="JA21" s="107">
        <f t="shared" si="74"/>
        <v>1.2428535918468805E-3</v>
      </c>
      <c r="JB21" s="47">
        <v>1</v>
      </c>
      <c r="JC21" s="207">
        <f t="shared" si="75"/>
        <v>3.0769230769230769E-3</v>
      </c>
      <c r="JG21" s="210"/>
      <c r="JL21" s="47">
        <v>10</v>
      </c>
      <c r="JM21" s="107">
        <f t="shared" si="78"/>
        <v>1.2428535918468805E-3</v>
      </c>
      <c r="JN21" s="47">
        <v>1</v>
      </c>
      <c r="JO21" s="207">
        <f t="shared" si="79"/>
        <v>3.0769230769230769E-3</v>
      </c>
      <c r="JR21" s="47">
        <v>76</v>
      </c>
      <c r="JS21" s="107">
        <f t="shared" si="80"/>
        <v>1.6389907267629934E-2</v>
      </c>
      <c r="JT21" s="47">
        <v>1</v>
      </c>
      <c r="JU21" s="207">
        <f t="shared" si="81"/>
        <v>3.0769230769230769E-3</v>
      </c>
      <c r="JX21" s="47">
        <v>16</v>
      </c>
      <c r="JY21" s="107">
        <f t="shared" si="82"/>
        <v>1.4288265761743168E-3</v>
      </c>
      <c r="JZ21" s="47">
        <v>1</v>
      </c>
      <c r="KA21" s="207">
        <f t="shared" si="83"/>
        <v>3.0769230769230769E-3</v>
      </c>
      <c r="KJ21" s="47">
        <v>20</v>
      </c>
      <c r="KK21" s="107">
        <f t="shared" si="86"/>
        <v>1.8703824932198635E-3</v>
      </c>
      <c r="KL21" s="47">
        <v>1</v>
      </c>
      <c r="KM21" s="207">
        <f t="shared" si="87"/>
        <v>3.0769230769230769E-3</v>
      </c>
      <c r="KP21" s="47">
        <v>31</v>
      </c>
      <c r="KQ21" s="107">
        <f t="shared" si="88"/>
        <v>3.2655640998630569E-3</v>
      </c>
      <c r="KR21" s="47">
        <v>1</v>
      </c>
      <c r="KS21" s="207">
        <f t="shared" si="89"/>
        <v>3.0769230769230769E-3</v>
      </c>
    </row>
    <row r="22" spans="2:323" s="47" customFormat="1" x14ac:dyDescent="0.25">
      <c r="B22" s="47">
        <v>22</v>
      </c>
      <c r="C22" s="107">
        <f t="shared" si="2"/>
        <v>3.2515518770322199E-3</v>
      </c>
      <c r="D22" s="47">
        <v>1</v>
      </c>
      <c r="E22" s="207">
        <f t="shared" si="3"/>
        <v>3.0674846625766872E-3</v>
      </c>
      <c r="F22" s="208"/>
      <c r="H22" s="47">
        <v>16</v>
      </c>
      <c r="I22" s="207">
        <f t="shared" si="4"/>
        <v>1.4874035511759783E-3</v>
      </c>
      <c r="J22" s="47">
        <v>1</v>
      </c>
      <c r="K22" s="207">
        <f t="shared" si="5"/>
        <v>3.0674846625766872E-3</v>
      </c>
      <c r="L22" s="208"/>
      <c r="N22" s="47">
        <v>13</v>
      </c>
      <c r="O22" s="207">
        <f t="shared" si="6"/>
        <v>1.1637275087279563E-3</v>
      </c>
      <c r="P22" s="47">
        <v>1</v>
      </c>
      <c r="Q22" s="207">
        <f t="shared" si="7"/>
        <v>3.0769230769230769E-3</v>
      </c>
      <c r="R22" s="208"/>
      <c r="T22" s="47">
        <v>17</v>
      </c>
      <c r="U22" s="209">
        <f t="shared" si="8"/>
        <v>1.3666693464104832E-3</v>
      </c>
      <c r="V22" s="47">
        <v>1</v>
      </c>
      <c r="W22" s="207">
        <f t="shared" si="9"/>
        <v>3.0674846625766872E-3</v>
      </c>
      <c r="X22" s="208"/>
      <c r="Z22" s="47">
        <v>14</v>
      </c>
      <c r="AA22" s="209">
        <f t="shared" si="0"/>
        <v>1.8245796950345367E-3</v>
      </c>
      <c r="AB22" s="47">
        <v>1</v>
      </c>
      <c r="AC22" s="107">
        <f t="shared" si="10"/>
        <v>3.0769230769230769E-3</v>
      </c>
      <c r="AD22" s="208"/>
      <c r="AF22" s="47">
        <v>13</v>
      </c>
      <c r="AG22" s="209">
        <f t="shared" si="11"/>
        <v>1.4848657909765847E-3</v>
      </c>
      <c r="AH22" s="47">
        <v>1</v>
      </c>
      <c r="AI22" s="107">
        <f t="shared" si="12"/>
        <v>3.0674846625766872E-3</v>
      </c>
      <c r="AJ22" s="208"/>
      <c r="AP22" s="208"/>
      <c r="AR22" s="47">
        <v>13</v>
      </c>
      <c r="AS22" s="207">
        <f t="shared" si="14"/>
        <v>1.5446768060836502E-3</v>
      </c>
      <c r="AT22" s="47">
        <v>1</v>
      </c>
      <c r="AU22" s="107">
        <f t="shared" si="15"/>
        <v>3.0674846625766872E-3</v>
      </c>
      <c r="AV22" s="208"/>
      <c r="AX22" s="47">
        <v>13</v>
      </c>
      <c r="AY22" s="107">
        <f t="shared" si="16"/>
        <v>1.8330513254371122E-3</v>
      </c>
      <c r="AZ22" s="47">
        <v>1</v>
      </c>
      <c r="BA22" s="107">
        <f t="shared" si="17"/>
        <v>3.0769230769230769E-3</v>
      </c>
      <c r="BB22" s="208"/>
      <c r="BD22" s="47">
        <v>18</v>
      </c>
      <c r="BE22" s="207">
        <f t="shared" si="18"/>
        <v>1.314828341855369E-3</v>
      </c>
      <c r="BF22" s="47">
        <v>1</v>
      </c>
      <c r="BG22" s="107">
        <f t="shared" si="19"/>
        <v>3.0674846625766872E-3</v>
      </c>
      <c r="BH22" s="208"/>
      <c r="BJ22" s="47">
        <v>15</v>
      </c>
      <c r="BK22" s="207">
        <f t="shared" si="20"/>
        <v>2.4650780608052587E-3</v>
      </c>
      <c r="BL22" s="47">
        <v>1</v>
      </c>
      <c r="BM22" s="107">
        <f t="shared" si="21"/>
        <v>3.0211480362537764E-3</v>
      </c>
      <c r="BN22" s="208"/>
      <c r="BQ22" s="210"/>
      <c r="BT22" s="208"/>
      <c r="CH22" s="47">
        <v>292</v>
      </c>
      <c r="CI22" s="209">
        <f t="shared" si="26"/>
        <v>7.4394904458598726E-2</v>
      </c>
      <c r="CJ22" s="47">
        <v>20</v>
      </c>
      <c r="CK22" s="209">
        <f t="shared" si="27"/>
        <v>6.1538461538461542E-2</v>
      </c>
      <c r="CN22" s="47">
        <v>35</v>
      </c>
      <c r="CO22" s="207">
        <f t="shared" si="28"/>
        <v>2.7779982538296689E-3</v>
      </c>
      <c r="CP22" s="47">
        <v>1</v>
      </c>
      <c r="CQ22" s="107">
        <f t="shared" si="29"/>
        <v>3.0769230769230769E-3</v>
      </c>
      <c r="CZ22" s="47">
        <v>13</v>
      </c>
      <c r="DA22" s="207">
        <f t="shared" si="32"/>
        <v>1.3470106724691741E-3</v>
      </c>
      <c r="DB22" s="47">
        <v>1</v>
      </c>
      <c r="DC22" s="107">
        <f t="shared" si="33"/>
        <v>3.0769230769230769E-3</v>
      </c>
      <c r="DF22" s="47">
        <v>52</v>
      </c>
      <c r="DG22" s="207">
        <f t="shared" si="34"/>
        <v>8.2618366698442962E-3</v>
      </c>
      <c r="DH22" s="47">
        <v>1</v>
      </c>
      <c r="DI22" s="107">
        <f t="shared" si="35"/>
        <v>3.0769230769230769E-3</v>
      </c>
      <c r="DL22" s="47">
        <v>14</v>
      </c>
      <c r="DM22" s="107">
        <f t="shared" si="36"/>
        <v>2.9730303673816097E-3</v>
      </c>
      <c r="DN22" s="47">
        <v>10</v>
      </c>
      <c r="DO22" s="107">
        <f t="shared" si="37"/>
        <v>3.0769230769230771E-2</v>
      </c>
      <c r="DX22" s="47">
        <v>10</v>
      </c>
      <c r="DY22" s="107">
        <f t="shared" si="38"/>
        <v>7.6051410753669483E-4</v>
      </c>
      <c r="DZ22" s="47">
        <v>1</v>
      </c>
      <c r="EA22" s="107">
        <f t="shared" si="39"/>
        <v>3.0769230769230769E-3</v>
      </c>
      <c r="ED22" s="47">
        <v>45</v>
      </c>
      <c r="EE22" s="107">
        <f t="shared" si="40"/>
        <v>6.6430469441984058E-3</v>
      </c>
      <c r="EF22" s="47">
        <v>1</v>
      </c>
      <c r="EG22" s="107">
        <f t="shared" si="41"/>
        <v>3.0769230769230769E-3</v>
      </c>
      <c r="EJ22" s="47">
        <v>17</v>
      </c>
      <c r="EK22" s="107">
        <f t="shared" si="42"/>
        <v>1.1806375442739079E-3</v>
      </c>
      <c r="EL22" s="47">
        <v>1</v>
      </c>
      <c r="EM22" s="107">
        <f t="shared" si="43"/>
        <v>3.0769230769230769E-3</v>
      </c>
      <c r="EP22" s="47">
        <v>39</v>
      </c>
      <c r="EQ22" s="107">
        <f t="shared" si="44"/>
        <v>5.1073860660031433E-3</v>
      </c>
      <c r="ER22" s="47">
        <v>1</v>
      </c>
      <c r="ES22" s="209">
        <f t="shared" si="45"/>
        <v>3.0769230769230769E-3</v>
      </c>
      <c r="EV22" s="47">
        <v>11</v>
      </c>
      <c r="EW22" s="207">
        <f t="shared" si="46"/>
        <v>1.8157807857378673E-3</v>
      </c>
      <c r="EX22" s="47">
        <v>1</v>
      </c>
      <c r="EY22" s="209">
        <f t="shared" si="47"/>
        <v>3.0769230769230769E-3</v>
      </c>
      <c r="FN22" s="47">
        <v>24</v>
      </c>
      <c r="FO22" s="207">
        <f t="shared" si="48"/>
        <v>4.2918454935622317E-3</v>
      </c>
      <c r="FP22" s="47">
        <v>2</v>
      </c>
      <c r="FQ22" s="207">
        <f t="shared" si="49"/>
        <v>6.1538461538461538E-3</v>
      </c>
      <c r="FT22" s="47">
        <v>17</v>
      </c>
      <c r="FU22" s="107">
        <f t="shared" si="50"/>
        <v>1.8115942028985507E-3</v>
      </c>
      <c r="FV22" s="47">
        <v>1</v>
      </c>
      <c r="FW22" s="207">
        <f t="shared" si="91"/>
        <v>3.0769230769230769E-3</v>
      </c>
      <c r="FZ22" s="47">
        <v>22</v>
      </c>
      <c r="GA22" s="207">
        <f t="shared" si="51"/>
        <v>2.6420079260237781E-3</v>
      </c>
      <c r="GB22" s="47">
        <v>1</v>
      </c>
      <c r="GC22" s="209">
        <f t="shared" si="52"/>
        <v>3.0769230769230769E-3</v>
      </c>
      <c r="GF22" s="47">
        <v>10</v>
      </c>
      <c r="GG22" s="107">
        <f t="shared" si="53"/>
        <v>1.4945449110745778E-3</v>
      </c>
      <c r="GH22" s="47">
        <v>1</v>
      </c>
      <c r="GI22" s="207">
        <f t="shared" si="54"/>
        <v>3.0769230769230769E-3</v>
      </c>
      <c r="GL22" s="47">
        <v>12</v>
      </c>
      <c r="GM22" s="107">
        <f t="shared" si="55"/>
        <v>1.1745130664578642E-3</v>
      </c>
      <c r="GN22" s="47">
        <v>1</v>
      </c>
      <c r="GO22" s="107">
        <f t="shared" si="92"/>
        <v>3.0769230769230769E-3</v>
      </c>
      <c r="GX22" s="47">
        <v>24</v>
      </c>
      <c r="GY22" s="107">
        <f t="shared" si="57"/>
        <v>3.0219088390833542E-3</v>
      </c>
      <c r="GZ22" s="47">
        <v>1</v>
      </c>
      <c r="HA22" s="107">
        <f t="shared" si="1"/>
        <v>3.0769230769230769E-3</v>
      </c>
      <c r="HD22" s="47">
        <v>15</v>
      </c>
      <c r="HE22" s="107">
        <f t="shared" si="58"/>
        <v>9.1008372770294869E-4</v>
      </c>
      <c r="HF22" s="47">
        <v>1</v>
      </c>
      <c r="HG22" s="107">
        <f t="shared" si="59"/>
        <v>3.0769230769230769E-3</v>
      </c>
      <c r="HJ22" s="47">
        <v>12</v>
      </c>
      <c r="HK22" s="107">
        <f t="shared" si="60"/>
        <v>9.3735353850960793E-4</v>
      </c>
      <c r="HL22" s="47">
        <v>1</v>
      </c>
      <c r="HM22" s="107">
        <f t="shared" si="61"/>
        <v>3.0769230769230769E-3</v>
      </c>
      <c r="HV22" s="47">
        <v>10</v>
      </c>
      <c r="HW22" s="107">
        <f t="shared" si="64"/>
        <v>1.1304544426859599E-3</v>
      </c>
      <c r="HX22" s="47">
        <v>1</v>
      </c>
      <c r="HY22" s="107">
        <f t="shared" si="65"/>
        <v>3.0769230769230769E-3</v>
      </c>
      <c r="IB22" s="47">
        <v>17</v>
      </c>
      <c r="IC22" s="107">
        <f t="shared" si="66"/>
        <v>1.6162768587183875E-3</v>
      </c>
      <c r="ID22" s="47">
        <v>1</v>
      </c>
      <c r="IE22" s="107">
        <f t="shared" si="67"/>
        <v>3.0769230769230769E-3</v>
      </c>
      <c r="IH22" s="47">
        <v>15</v>
      </c>
      <c r="II22" s="207">
        <f t="shared" si="68"/>
        <v>1.0612706947785483E-3</v>
      </c>
      <c r="IJ22" s="47">
        <v>1</v>
      </c>
      <c r="IK22" s="107">
        <f t="shared" si="69"/>
        <v>3.0769230769230769E-3</v>
      </c>
      <c r="IN22" s="47">
        <v>29</v>
      </c>
      <c r="IO22" s="207">
        <f t="shared" si="70"/>
        <v>2.0067815376098538E-3</v>
      </c>
      <c r="IP22" s="47">
        <v>1</v>
      </c>
      <c r="IQ22" s="207">
        <f t="shared" si="71"/>
        <v>3.0769230769230769E-3</v>
      </c>
      <c r="IT22" s="47">
        <v>10</v>
      </c>
      <c r="IU22" s="107">
        <f t="shared" si="72"/>
        <v>8.5360648740930435E-4</v>
      </c>
      <c r="IV22" s="47">
        <v>1</v>
      </c>
      <c r="IW22" s="207">
        <f t="shared" si="73"/>
        <v>3.0769230769230769E-3</v>
      </c>
      <c r="IZ22" s="47">
        <v>12</v>
      </c>
      <c r="JA22" s="107">
        <f t="shared" si="74"/>
        <v>1.4914243102162564E-3</v>
      </c>
      <c r="JB22" s="47">
        <v>1</v>
      </c>
      <c r="JC22" s="207">
        <f t="shared" si="75"/>
        <v>3.0769230769230769E-3</v>
      </c>
      <c r="JG22" s="210"/>
      <c r="JL22" s="47">
        <v>12</v>
      </c>
      <c r="JM22" s="107">
        <f t="shared" si="78"/>
        <v>1.4914243102162564E-3</v>
      </c>
      <c r="JN22" s="47">
        <v>1</v>
      </c>
      <c r="JO22" s="207">
        <f t="shared" si="79"/>
        <v>3.0769230769230769E-3</v>
      </c>
      <c r="JR22" s="47">
        <v>41</v>
      </c>
      <c r="JS22" s="107">
        <f t="shared" si="80"/>
        <v>8.8419236575372016E-3</v>
      </c>
      <c r="JT22" s="47">
        <v>2</v>
      </c>
      <c r="JU22" s="207">
        <f t="shared" si="81"/>
        <v>6.1538461538461538E-3</v>
      </c>
      <c r="JX22" s="47">
        <v>10</v>
      </c>
      <c r="JY22" s="107">
        <f t="shared" si="82"/>
        <v>8.9301661010894801E-4</v>
      </c>
      <c r="JZ22" s="47">
        <v>1</v>
      </c>
      <c r="KA22" s="207">
        <f t="shared" si="83"/>
        <v>3.0769230769230769E-3</v>
      </c>
      <c r="KJ22" s="47">
        <v>11</v>
      </c>
      <c r="KK22" s="107">
        <f t="shared" si="86"/>
        <v>1.028710371270925E-3</v>
      </c>
      <c r="KL22" s="47">
        <v>1</v>
      </c>
      <c r="KM22" s="207">
        <f t="shared" si="87"/>
        <v>3.0769230769230769E-3</v>
      </c>
      <c r="KP22" s="47">
        <v>21</v>
      </c>
      <c r="KQ22" s="107">
        <f t="shared" si="88"/>
        <v>2.2121563257136837E-3</v>
      </c>
      <c r="KR22" s="47">
        <v>1</v>
      </c>
      <c r="KS22" s="207">
        <f t="shared" si="89"/>
        <v>3.0769230769230769E-3</v>
      </c>
    </row>
    <row r="23" spans="2:323" s="47" customFormat="1" x14ac:dyDescent="0.25">
      <c r="B23" s="47">
        <v>16</v>
      </c>
      <c r="C23" s="107">
        <f t="shared" si="2"/>
        <v>2.3647650014779783E-3</v>
      </c>
      <c r="D23" s="47">
        <v>1</v>
      </c>
      <c r="E23" s="207">
        <f t="shared" si="3"/>
        <v>3.0674846625766872E-3</v>
      </c>
      <c r="F23" s="208"/>
      <c r="H23" s="47">
        <v>13</v>
      </c>
      <c r="I23" s="207">
        <f t="shared" si="4"/>
        <v>1.2085153853304824E-3</v>
      </c>
      <c r="J23" s="47">
        <v>1</v>
      </c>
      <c r="K23" s="207">
        <f t="shared" si="5"/>
        <v>3.0674846625766872E-3</v>
      </c>
      <c r="L23" s="208"/>
      <c r="N23" s="47">
        <v>14</v>
      </c>
      <c r="O23" s="207">
        <f t="shared" si="6"/>
        <v>1.2532450093993375E-3</v>
      </c>
      <c r="P23" s="47">
        <v>1</v>
      </c>
      <c r="Q23" s="207">
        <f t="shared" si="7"/>
        <v>3.0769230769230769E-3</v>
      </c>
      <c r="R23" s="208"/>
      <c r="T23" s="47">
        <v>10</v>
      </c>
      <c r="U23" s="209">
        <f t="shared" si="8"/>
        <v>8.0392314494734298E-4</v>
      </c>
      <c r="V23" s="47">
        <v>1</v>
      </c>
      <c r="W23" s="207">
        <f t="shared" si="9"/>
        <v>3.0674846625766872E-3</v>
      </c>
      <c r="X23" s="208"/>
      <c r="Z23" s="47">
        <v>13</v>
      </c>
      <c r="AA23" s="209">
        <f t="shared" si="0"/>
        <v>1.6942525739606412E-3</v>
      </c>
      <c r="AB23" s="47">
        <v>1</v>
      </c>
      <c r="AC23" s="107">
        <f t="shared" si="10"/>
        <v>3.0769230769230769E-3</v>
      </c>
      <c r="AD23" s="208"/>
      <c r="AF23" s="47">
        <v>79</v>
      </c>
      <c r="AG23" s="209">
        <f t="shared" si="11"/>
        <v>9.0234151913192468E-3</v>
      </c>
      <c r="AH23" s="47">
        <v>1</v>
      </c>
      <c r="AI23" s="107">
        <f t="shared" si="12"/>
        <v>3.0674846625766872E-3</v>
      </c>
      <c r="AJ23" s="208"/>
      <c r="AP23" s="208"/>
      <c r="AR23" s="47">
        <v>11</v>
      </c>
      <c r="AS23" s="207">
        <f t="shared" si="14"/>
        <v>1.3070342205323193E-3</v>
      </c>
      <c r="AT23" s="47">
        <v>1</v>
      </c>
      <c r="AU23" s="107">
        <f t="shared" si="15"/>
        <v>3.0674846625766872E-3</v>
      </c>
      <c r="AV23" s="208"/>
      <c r="AX23" s="47">
        <v>12</v>
      </c>
      <c r="AY23" s="107">
        <f t="shared" si="16"/>
        <v>1.6920473773265651E-3</v>
      </c>
      <c r="AZ23" s="47">
        <v>1</v>
      </c>
      <c r="BA23" s="107">
        <f t="shared" si="17"/>
        <v>3.0769230769230769E-3</v>
      </c>
      <c r="BB23" s="208"/>
      <c r="BD23" s="47">
        <v>11</v>
      </c>
      <c r="BE23" s="207">
        <f t="shared" si="18"/>
        <v>8.035062089116143E-4</v>
      </c>
      <c r="BF23" s="47">
        <v>1</v>
      </c>
      <c r="BG23" s="107">
        <f t="shared" si="19"/>
        <v>3.0674846625766872E-3</v>
      </c>
      <c r="BH23" s="208"/>
      <c r="BJ23" s="47">
        <v>15</v>
      </c>
      <c r="BK23" s="207">
        <f t="shared" si="20"/>
        <v>2.4650780608052587E-3</v>
      </c>
      <c r="BL23" s="47">
        <v>1</v>
      </c>
      <c r="BM23" s="107">
        <f t="shared" si="21"/>
        <v>3.0211480362537764E-3</v>
      </c>
      <c r="BN23" s="208"/>
      <c r="BQ23" s="210"/>
      <c r="BT23" s="208"/>
      <c r="CH23" s="47">
        <v>367</v>
      </c>
      <c r="CI23" s="209">
        <f t="shared" si="26"/>
        <v>9.3503184713375792E-2</v>
      </c>
      <c r="CJ23" s="47">
        <v>24</v>
      </c>
      <c r="CK23" s="209">
        <f t="shared" si="27"/>
        <v>7.3846153846153853E-2</v>
      </c>
      <c r="CN23" s="47">
        <v>22</v>
      </c>
      <c r="CO23" s="207">
        <f t="shared" si="28"/>
        <v>1.746170330978649E-3</v>
      </c>
      <c r="CP23" s="47">
        <v>1</v>
      </c>
      <c r="CQ23" s="107">
        <f t="shared" si="29"/>
        <v>3.0769230769230769E-3</v>
      </c>
      <c r="CZ23" s="47">
        <v>17</v>
      </c>
      <c r="DA23" s="207">
        <f t="shared" si="32"/>
        <v>1.7614754947673816E-3</v>
      </c>
      <c r="DB23" s="47">
        <v>1</v>
      </c>
      <c r="DC23" s="107">
        <f t="shared" si="33"/>
        <v>3.0769230769230769E-3</v>
      </c>
      <c r="DF23" s="47">
        <v>23</v>
      </c>
      <c r="DG23" s="207">
        <f t="shared" si="34"/>
        <v>3.6542739116619E-3</v>
      </c>
      <c r="DH23" s="47">
        <v>1</v>
      </c>
      <c r="DI23" s="107">
        <f t="shared" si="35"/>
        <v>3.0769230769230769E-3</v>
      </c>
      <c r="DL23" s="47">
        <v>48</v>
      </c>
      <c r="DM23" s="107">
        <f t="shared" si="36"/>
        <v>1.0193246973879804E-2</v>
      </c>
      <c r="DN23" s="47">
        <v>10</v>
      </c>
      <c r="DO23" s="107">
        <f t="shared" si="37"/>
        <v>3.0769230769230771E-2</v>
      </c>
      <c r="DX23" s="47">
        <v>14</v>
      </c>
      <c r="DY23" s="107">
        <f t="shared" si="38"/>
        <v>1.0647197505513728E-3</v>
      </c>
      <c r="DZ23" s="47">
        <v>1</v>
      </c>
      <c r="EA23" s="107">
        <f t="shared" si="39"/>
        <v>3.0769230769230769E-3</v>
      </c>
      <c r="ED23" s="47">
        <v>33</v>
      </c>
      <c r="EE23" s="107">
        <f t="shared" si="40"/>
        <v>4.8715677590788304E-3</v>
      </c>
      <c r="EF23" s="47">
        <v>1</v>
      </c>
      <c r="EG23" s="107">
        <f t="shared" si="41"/>
        <v>3.0769230769230769E-3</v>
      </c>
      <c r="EJ23" s="47">
        <v>72</v>
      </c>
      <c r="EK23" s="107">
        <f t="shared" si="42"/>
        <v>5.0003472463365515E-3</v>
      </c>
      <c r="EL23" s="47">
        <v>1</v>
      </c>
      <c r="EM23" s="107">
        <f t="shared" si="43"/>
        <v>3.0769230769230769E-3</v>
      </c>
      <c r="EP23" s="47">
        <v>26</v>
      </c>
      <c r="EQ23" s="107">
        <f t="shared" si="44"/>
        <v>3.4049240440020955E-3</v>
      </c>
      <c r="ER23" s="47">
        <v>1</v>
      </c>
      <c r="ES23" s="209">
        <f t="shared" si="45"/>
        <v>3.0769230769230769E-3</v>
      </c>
      <c r="EV23" s="47">
        <v>11</v>
      </c>
      <c r="EW23" s="207">
        <f t="shared" si="46"/>
        <v>1.8157807857378673E-3</v>
      </c>
      <c r="EX23" s="47">
        <v>1</v>
      </c>
      <c r="EY23" s="209">
        <f t="shared" si="47"/>
        <v>3.0769230769230769E-3</v>
      </c>
      <c r="FN23" s="47">
        <v>21</v>
      </c>
      <c r="FO23" s="207">
        <f t="shared" si="48"/>
        <v>3.7553648068669528E-3</v>
      </c>
      <c r="FP23" s="47">
        <v>2</v>
      </c>
      <c r="FQ23" s="207">
        <f t="shared" si="49"/>
        <v>6.1538461538461538E-3</v>
      </c>
      <c r="FT23" s="47">
        <v>17</v>
      </c>
      <c r="FU23" s="107">
        <f t="shared" si="50"/>
        <v>1.8115942028985507E-3</v>
      </c>
      <c r="FV23" s="47">
        <v>1</v>
      </c>
      <c r="FW23" s="207">
        <f t="shared" si="91"/>
        <v>3.0769230769230769E-3</v>
      </c>
      <c r="FZ23" s="47">
        <v>21</v>
      </c>
      <c r="GA23" s="207">
        <f t="shared" si="51"/>
        <v>2.5219166566590608E-3</v>
      </c>
      <c r="GB23" s="47">
        <v>1</v>
      </c>
      <c r="GC23" s="209">
        <f t="shared" si="52"/>
        <v>3.0769230769230769E-3</v>
      </c>
      <c r="GF23" s="47">
        <v>10</v>
      </c>
      <c r="GG23" s="107">
        <f t="shared" si="53"/>
        <v>1.4945449110745778E-3</v>
      </c>
      <c r="GH23" s="47">
        <v>1</v>
      </c>
      <c r="GI23" s="207">
        <f t="shared" si="54"/>
        <v>3.0769230769230769E-3</v>
      </c>
      <c r="GL23" s="47">
        <v>17</v>
      </c>
      <c r="GM23" s="107">
        <f t="shared" si="55"/>
        <v>1.6638935108153079E-3</v>
      </c>
      <c r="GN23" s="47">
        <v>1</v>
      </c>
      <c r="GO23" s="107">
        <f t="shared" si="92"/>
        <v>3.0769230769230769E-3</v>
      </c>
      <c r="GX23" s="47">
        <v>19</v>
      </c>
      <c r="GY23" s="107">
        <f t="shared" si="57"/>
        <v>2.3923444976076554E-3</v>
      </c>
      <c r="GZ23" s="47">
        <v>1</v>
      </c>
      <c r="HA23" s="107">
        <f t="shared" si="1"/>
        <v>3.0769230769230769E-3</v>
      </c>
      <c r="HD23" s="47">
        <v>21</v>
      </c>
      <c r="HE23" s="107">
        <f t="shared" si="58"/>
        <v>1.2741172187841281E-3</v>
      </c>
      <c r="HF23" s="47">
        <v>1</v>
      </c>
      <c r="HG23" s="107">
        <f t="shared" si="59"/>
        <v>3.0769230769230769E-3</v>
      </c>
      <c r="HJ23" s="47">
        <v>13</v>
      </c>
      <c r="HK23" s="107">
        <f t="shared" si="60"/>
        <v>1.0154663333854085E-3</v>
      </c>
      <c r="HL23" s="47">
        <v>1</v>
      </c>
      <c r="HM23" s="107">
        <f t="shared" si="61"/>
        <v>3.0769230769230769E-3</v>
      </c>
      <c r="HV23" s="47">
        <v>10</v>
      </c>
      <c r="HW23" s="107">
        <f t="shared" si="64"/>
        <v>1.1304544426859599E-3</v>
      </c>
      <c r="HX23" s="47">
        <v>1</v>
      </c>
      <c r="HY23" s="107">
        <f t="shared" si="65"/>
        <v>3.0769230769230769E-3</v>
      </c>
      <c r="IB23" s="47">
        <v>15</v>
      </c>
      <c r="IC23" s="107">
        <f t="shared" si="66"/>
        <v>1.4261266400456361E-3</v>
      </c>
      <c r="ID23" s="47">
        <v>1</v>
      </c>
      <c r="IE23" s="107">
        <f t="shared" si="67"/>
        <v>3.0769230769230769E-3</v>
      </c>
      <c r="IH23" s="47">
        <v>17</v>
      </c>
      <c r="II23" s="207">
        <f t="shared" si="68"/>
        <v>1.2027734540823547E-3</v>
      </c>
      <c r="IJ23" s="47">
        <v>1</v>
      </c>
      <c r="IK23" s="107">
        <f t="shared" si="69"/>
        <v>3.0769230769230769E-3</v>
      </c>
      <c r="IN23" s="47">
        <v>13</v>
      </c>
      <c r="IO23" s="207">
        <f t="shared" si="70"/>
        <v>8.9959172375614143E-4</v>
      </c>
      <c r="IP23" s="47">
        <v>1</v>
      </c>
      <c r="IQ23" s="207">
        <f t="shared" si="71"/>
        <v>3.0769230769230769E-3</v>
      </c>
      <c r="IT23" s="47">
        <v>10</v>
      </c>
      <c r="IU23" s="107">
        <f t="shared" si="72"/>
        <v>8.5360648740930435E-4</v>
      </c>
      <c r="IV23" s="47">
        <v>1</v>
      </c>
      <c r="IW23" s="207">
        <f t="shared" si="73"/>
        <v>3.0769230769230769E-3</v>
      </c>
      <c r="IZ23" s="47">
        <v>10</v>
      </c>
      <c r="JA23" s="107">
        <f t="shared" si="74"/>
        <v>1.2428535918468805E-3</v>
      </c>
      <c r="JB23" s="47">
        <v>1</v>
      </c>
      <c r="JC23" s="207">
        <f t="shared" si="75"/>
        <v>3.0769230769230769E-3</v>
      </c>
      <c r="JG23" s="210"/>
      <c r="JL23" s="47">
        <v>10</v>
      </c>
      <c r="JM23" s="107">
        <f t="shared" si="78"/>
        <v>1.2428535918468805E-3</v>
      </c>
      <c r="JN23" s="47">
        <v>1</v>
      </c>
      <c r="JO23" s="207">
        <f t="shared" si="79"/>
        <v>3.0769230769230769E-3</v>
      </c>
      <c r="JR23" s="47">
        <v>10</v>
      </c>
      <c r="JS23" s="107">
        <f t="shared" si="80"/>
        <v>2.1565667457407807E-3</v>
      </c>
      <c r="JT23" s="47">
        <v>3</v>
      </c>
      <c r="JU23" s="207">
        <f t="shared" si="81"/>
        <v>9.2307692307692316E-3</v>
      </c>
      <c r="JX23" s="47">
        <v>29</v>
      </c>
      <c r="JY23" s="107">
        <f t="shared" si="82"/>
        <v>2.5897481693159491E-3</v>
      </c>
      <c r="JZ23" s="47">
        <v>1</v>
      </c>
      <c r="KA23" s="207">
        <f t="shared" si="83"/>
        <v>3.0769230769230769E-3</v>
      </c>
      <c r="KJ23" s="47">
        <v>18</v>
      </c>
      <c r="KK23" s="107">
        <f t="shared" si="86"/>
        <v>1.6833442438978772E-3</v>
      </c>
      <c r="KL23" s="47">
        <v>1</v>
      </c>
      <c r="KM23" s="207">
        <f t="shared" si="87"/>
        <v>3.0769230769230769E-3</v>
      </c>
      <c r="KP23" s="47">
        <v>20</v>
      </c>
      <c r="KQ23" s="107">
        <f t="shared" si="88"/>
        <v>2.1068155482987464E-3</v>
      </c>
      <c r="KR23" s="47">
        <v>1</v>
      </c>
      <c r="KS23" s="207">
        <f t="shared" si="89"/>
        <v>3.0769230769230769E-3</v>
      </c>
    </row>
    <row r="24" spans="2:323" s="47" customFormat="1" x14ac:dyDescent="0.25">
      <c r="B24" s="47">
        <v>16</v>
      </c>
      <c r="C24" s="107">
        <f t="shared" si="2"/>
        <v>2.3647650014779783E-3</v>
      </c>
      <c r="D24" s="47">
        <v>1</v>
      </c>
      <c r="E24" s="207">
        <f t="shared" si="3"/>
        <v>3.0674846625766872E-3</v>
      </c>
      <c r="F24" s="208"/>
      <c r="H24" s="47">
        <v>13</v>
      </c>
      <c r="I24" s="207">
        <f t="shared" si="4"/>
        <v>1.2085153853304824E-3</v>
      </c>
      <c r="J24" s="47">
        <v>1</v>
      </c>
      <c r="K24" s="207">
        <f t="shared" si="5"/>
        <v>3.0674846625766872E-3</v>
      </c>
      <c r="L24" s="208"/>
      <c r="N24" s="47">
        <v>16</v>
      </c>
      <c r="O24" s="207">
        <f t="shared" si="6"/>
        <v>1.4322800107421001E-3</v>
      </c>
      <c r="P24" s="47">
        <v>1</v>
      </c>
      <c r="Q24" s="207">
        <f t="shared" si="7"/>
        <v>3.0769230769230769E-3</v>
      </c>
      <c r="R24" s="208"/>
      <c r="T24" s="47">
        <v>15</v>
      </c>
      <c r="U24" s="209">
        <f t="shared" si="8"/>
        <v>1.2058847174210145E-3</v>
      </c>
      <c r="V24" s="47">
        <v>1</v>
      </c>
      <c r="W24" s="207">
        <f t="shared" si="9"/>
        <v>3.0674846625766872E-3</v>
      </c>
      <c r="X24" s="208"/>
      <c r="Z24" s="47">
        <v>13</v>
      </c>
      <c r="AA24" s="209">
        <f t="shared" si="0"/>
        <v>1.6942525739606412E-3</v>
      </c>
      <c r="AB24" s="47">
        <v>1</v>
      </c>
      <c r="AC24" s="107">
        <f t="shared" si="10"/>
        <v>3.0769230769230769E-3</v>
      </c>
      <c r="AD24" s="208"/>
      <c r="AF24" s="47">
        <v>35</v>
      </c>
      <c r="AG24" s="209">
        <f t="shared" si="11"/>
        <v>3.9977155910908054E-3</v>
      </c>
      <c r="AH24" s="47">
        <v>1</v>
      </c>
      <c r="AI24" s="107">
        <f t="shared" si="12"/>
        <v>3.0674846625766872E-3</v>
      </c>
      <c r="AJ24" s="208"/>
      <c r="AP24" s="208"/>
      <c r="AR24" s="47">
        <v>250</v>
      </c>
      <c r="AS24" s="207">
        <f t="shared" si="14"/>
        <v>2.970532319391635E-2</v>
      </c>
      <c r="AT24" s="47">
        <v>1</v>
      </c>
      <c r="AU24" s="107">
        <f t="shared" si="15"/>
        <v>3.0674846625766872E-3</v>
      </c>
      <c r="AV24" s="208"/>
      <c r="AX24" s="47">
        <v>11</v>
      </c>
      <c r="AY24" s="107">
        <f t="shared" si="16"/>
        <v>1.551043429216018E-3</v>
      </c>
      <c r="AZ24" s="47">
        <v>1</v>
      </c>
      <c r="BA24" s="107">
        <f t="shared" si="17"/>
        <v>3.0769230769230769E-3</v>
      </c>
      <c r="BB24" s="208"/>
      <c r="BD24" s="47">
        <v>305</v>
      </c>
      <c r="BE24" s="207">
        <f t="shared" si="18"/>
        <v>2.2279035792549307E-2</v>
      </c>
      <c r="BF24" s="47">
        <v>1</v>
      </c>
      <c r="BG24" s="107">
        <f t="shared" si="19"/>
        <v>3.0674846625766872E-3</v>
      </c>
      <c r="BH24" s="208"/>
      <c r="BJ24" s="47">
        <v>14</v>
      </c>
      <c r="BK24" s="207">
        <f t="shared" si="20"/>
        <v>2.3007395234182415E-3</v>
      </c>
      <c r="BL24" s="47">
        <v>1</v>
      </c>
      <c r="BM24" s="107">
        <f t="shared" si="21"/>
        <v>3.0211480362537764E-3</v>
      </c>
      <c r="BN24" s="208"/>
      <c r="BQ24" s="210"/>
      <c r="BT24" s="208"/>
      <c r="CH24" s="47">
        <v>331</v>
      </c>
      <c r="CI24" s="209">
        <f t="shared" si="26"/>
        <v>8.4331210191082806E-2</v>
      </c>
      <c r="CJ24" s="47">
        <v>25</v>
      </c>
      <c r="CK24" s="209">
        <f t="shared" si="27"/>
        <v>7.6923076923076927E-2</v>
      </c>
      <c r="CN24" s="47">
        <v>17</v>
      </c>
      <c r="CO24" s="207">
        <f t="shared" si="28"/>
        <v>1.3493134375744107E-3</v>
      </c>
      <c r="CP24" s="47">
        <v>1</v>
      </c>
      <c r="CQ24" s="107">
        <f t="shared" si="29"/>
        <v>3.0769230769230769E-3</v>
      </c>
      <c r="CZ24" s="47">
        <v>10</v>
      </c>
      <c r="DA24" s="207">
        <f t="shared" si="32"/>
        <v>1.0361620557455186E-3</v>
      </c>
      <c r="DB24" s="47">
        <v>1</v>
      </c>
      <c r="DC24" s="107">
        <f t="shared" si="33"/>
        <v>3.0769230769230769E-3</v>
      </c>
      <c r="DF24" s="47">
        <v>16</v>
      </c>
      <c r="DG24" s="207">
        <f t="shared" si="34"/>
        <v>2.5421035907213221E-3</v>
      </c>
      <c r="DH24" s="47">
        <v>1</v>
      </c>
      <c r="DI24" s="107">
        <f t="shared" si="35"/>
        <v>3.0769230769230769E-3</v>
      </c>
      <c r="DL24" s="47">
        <v>14</v>
      </c>
      <c r="DM24" s="107">
        <f t="shared" si="36"/>
        <v>2.9730303673816097E-3</v>
      </c>
      <c r="DN24" s="47">
        <v>10</v>
      </c>
      <c r="DO24" s="107">
        <f t="shared" si="37"/>
        <v>3.0769230769230771E-2</v>
      </c>
      <c r="DX24" s="47">
        <v>10</v>
      </c>
      <c r="DY24" s="107">
        <f t="shared" si="38"/>
        <v>7.6051410753669483E-4</v>
      </c>
      <c r="DZ24" s="47">
        <v>1</v>
      </c>
      <c r="EA24" s="107">
        <f t="shared" si="39"/>
        <v>3.0769230769230769E-3</v>
      </c>
      <c r="ED24" s="47">
        <v>18</v>
      </c>
      <c r="EE24" s="107">
        <f t="shared" si="40"/>
        <v>2.6572187776793621E-3</v>
      </c>
      <c r="EF24" s="47">
        <v>1</v>
      </c>
      <c r="EG24" s="107">
        <f t="shared" si="41"/>
        <v>3.0769230769230769E-3</v>
      </c>
      <c r="EJ24" s="47">
        <v>16</v>
      </c>
      <c r="EK24" s="107">
        <f t="shared" si="42"/>
        <v>1.1111882769636781E-3</v>
      </c>
      <c r="EL24" s="47">
        <v>1</v>
      </c>
      <c r="EM24" s="107">
        <f t="shared" si="43"/>
        <v>3.0769230769230769E-3</v>
      </c>
      <c r="EP24" s="47">
        <v>24</v>
      </c>
      <c r="EQ24" s="107">
        <f t="shared" si="44"/>
        <v>3.1430068098480882E-3</v>
      </c>
      <c r="ER24" s="47">
        <v>1</v>
      </c>
      <c r="ES24" s="209">
        <f t="shared" si="45"/>
        <v>3.0769230769230769E-3</v>
      </c>
      <c r="EV24" s="47">
        <v>11</v>
      </c>
      <c r="EW24" s="207">
        <f t="shared" si="46"/>
        <v>1.8157807857378673E-3</v>
      </c>
      <c r="EX24" s="47">
        <v>1</v>
      </c>
      <c r="EY24" s="209">
        <f t="shared" si="47"/>
        <v>3.0769230769230769E-3</v>
      </c>
      <c r="FN24" s="47">
        <v>10</v>
      </c>
      <c r="FO24" s="207">
        <f t="shared" si="48"/>
        <v>1.7882689556509299E-3</v>
      </c>
      <c r="FP24" s="47">
        <v>51</v>
      </c>
      <c r="FQ24" s="207">
        <f t="shared" si="49"/>
        <v>0.15692307692307692</v>
      </c>
      <c r="FR24" s="47" t="s">
        <v>167</v>
      </c>
      <c r="FT24" s="47">
        <v>17</v>
      </c>
      <c r="FU24" s="107">
        <f t="shared" si="50"/>
        <v>1.8115942028985507E-3</v>
      </c>
      <c r="FV24" s="47">
        <v>1</v>
      </c>
      <c r="FW24" s="207">
        <f t="shared" si="91"/>
        <v>3.0769230769230769E-3</v>
      </c>
      <c r="FZ24" s="47">
        <v>21</v>
      </c>
      <c r="GA24" s="207">
        <f t="shared" si="51"/>
        <v>2.5219166566590608E-3</v>
      </c>
      <c r="GB24" s="47">
        <v>1</v>
      </c>
      <c r="GC24" s="209">
        <f t="shared" si="52"/>
        <v>3.0769230769230769E-3</v>
      </c>
      <c r="GF24" s="47">
        <v>10</v>
      </c>
      <c r="GG24" s="107">
        <f t="shared" si="53"/>
        <v>1.4945449110745778E-3</v>
      </c>
      <c r="GH24" s="47">
        <v>1</v>
      </c>
      <c r="GI24" s="207">
        <f t="shared" si="54"/>
        <v>3.0769230769230769E-3</v>
      </c>
      <c r="GL24" s="47">
        <v>110</v>
      </c>
      <c r="GM24" s="107">
        <f t="shared" si="55"/>
        <v>1.0766369775863757E-2</v>
      </c>
      <c r="GN24" s="47">
        <v>1</v>
      </c>
      <c r="GO24" s="107">
        <f t="shared" si="92"/>
        <v>3.0769230769230769E-3</v>
      </c>
      <c r="GX24" s="47">
        <v>17</v>
      </c>
      <c r="GY24" s="107">
        <f t="shared" si="57"/>
        <v>2.140518761017376E-3</v>
      </c>
      <c r="GZ24" s="47">
        <v>1</v>
      </c>
      <c r="HA24" s="107">
        <f t="shared" si="1"/>
        <v>3.0769230769230769E-3</v>
      </c>
      <c r="HD24" s="47">
        <v>13</v>
      </c>
      <c r="HE24" s="107">
        <f t="shared" si="58"/>
        <v>7.8873923067588887E-4</v>
      </c>
      <c r="HF24" s="47">
        <v>1</v>
      </c>
      <c r="HG24" s="107">
        <f t="shared" si="59"/>
        <v>3.0769230769230769E-3</v>
      </c>
      <c r="HJ24" s="47">
        <v>10</v>
      </c>
      <c r="HK24" s="107">
        <f t="shared" si="60"/>
        <v>7.8112794875800657E-4</v>
      </c>
      <c r="HL24" s="47">
        <v>1</v>
      </c>
      <c r="HM24" s="107">
        <f t="shared" si="61"/>
        <v>3.0769230769230769E-3</v>
      </c>
      <c r="HV24" s="47">
        <v>43</v>
      </c>
      <c r="HW24" s="107">
        <f t="shared" si="64"/>
        <v>4.860954103549627E-3</v>
      </c>
      <c r="HX24" s="47">
        <v>1</v>
      </c>
      <c r="HY24" s="107">
        <f t="shared" si="65"/>
        <v>3.0769230769230769E-3</v>
      </c>
      <c r="IB24" s="47">
        <v>16</v>
      </c>
      <c r="IC24" s="107">
        <f t="shared" si="66"/>
        <v>1.5212017493820118E-3</v>
      </c>
      <c r="ID24" s="47">
        <v>1</v>
      </c>
      <c r="IE24" s="107">
        <f t="shared" si="67"/>
        <v>3.0769230769230769E-3</v>
      </c>
      <c r="IH24" s="47">
        <v>15</v>
      </c>
      <c r="II24" s="207">
        <f t="shared" si="68"/>
        <v>1.0612706947785483E-3</v>
      </c>
      <c r="IJ24" s="47">
        <v>1</v>
      </c>
      <c r="IK24" s="107">
        <f t="shared" si="69"/>
        <v>3.0769230769230769E-3</v>
      </c>
      <c r="IN24" s="47">
        <v>19</v>
      </c>
      <c r="IO24" s="207">
        <f t="shared" si="70"/>
        <v>1.3147879039512836E-3</v>
      </c>
      <c r="IP24" s="47">
        <v>1</v>
      </c>
      <c r="IQ24" s="207">
        <f t="shared" si="71"/>
        <v>3.0769230769230769E-3</v>
      </c>
      <c r="IT24" s="47">
        <v>27</v>
      </c>
      <c r="IU24" s="107">
        <f t="shared" si="72"/>
        <v>2.3047375160051217E-3</v>
      </c>
      <c r="IV24" s="47">
        <v>1</v>
      </c>
      <c r="IW24" s="207">
        <f t="shared" si="73"/>
        <v>3.0769230769230769E-3</v>
      </c>
      <c r="IZ24" s="47">
        <v>27</v>
      </c>
      <c r="JA24" s="107">
        <f t="shared" si="74"/>
        <v>3.3557046979865771E-3</v>
      </c>
      <c r="JB24" s="47">
        <v>1</v>
      </c>
      <c r="JC24" s="207">
        <f t="shared" si="75"/>
        <v>3.0769230769230769E-3</v>
      </c>
      <c r="JG24" s="210"/>
      <c r="JL24" s="47">
        <v>27</v>
      </c>
      <c r="JM24" s="107">
        <f t="shared" si="78"/>
        <v>3.3557046979865771E-3</v>
      </c>
      <c r="JN24" s="47">
        <v>1</v>
      </c>
      <c r="JO24" s="207">
        <f t="shared" si="79"/>
        <v>3.0769230769230769E-3</v>
      </c>
      <c r="JX24" s="47">
        <v>14</v>
      </c>
      <c r="JY24" s="107">
        <f t="shared" si="82"/>
        <v>1.2502232541525273E-3</v>
      </c>
      <c r="JZ24" s="47">
        <v>1</v>
      </c>
      <c r="KA24" s="207">
        <f t="shared" si="83"/>
        <v>3.0769230769230769E-3</v>
      </c>
      <c r="KJ24" s="47">
        <v>37</v>
      </c>
      <c r="KK24" s="107">
        <f t="shared" si="86"/>
        <v>3.4602076124567475E-3</v>
      </c>
      <c r="KL24" s="47">
        <v>1</v>
      </c>
      <c r="KM24" s="207">
        <f t="shared" si="87"/>
        <v>3.0769230769230769E-3</v>
      </c>
      <c r="KP24" s="47">
        <v>15</v>
      </c>
      <c r="KQ24" s="107">
        <f t="shared" si="88"/>
        <v>1.5801116612240598E-3</v>
      </c>
      <c r="KR24" s="47">
        <v>1</v>
      </c>
      <c r="KS24" s="207">
        <f t="shared" si="89"/>
        <v>3.0769230769230769E-3</v>
      </c>
    </row>
    <row r="25" spans="2:323" s="47" customFormat="1" x14ac:dyDescent="0.25">
      <c r="B25" s="47">
        <v>15</v>
      </c>
      <c r="C25" s="107">
        <f t="shared" si="2"/>
        <v>2.2169671888856044E-3</v>
      </c>
      <c r="D25" s="47">
        <v>1</v>
      </c>
      <c r="E25" s="207">
        <f t="shared" si="3"/>
        <v>3.0674846625766872E-3</v>
      </c>
      <c r="F25" s="208"/>
      <c r="H25" s="47">
        <v>113</v>
      </c>
      <c r="I25" s="207">
        <f t="shared" si="4"/>
        <v>1.0504787580180348E-2</v>
      </c>
      <c r="J25" s="47">
        <v>1</v>
      </c>
      <c r="K25" s="207">
        <f t="shared" si="5"/>
        <v>3.0674846625766872E-3</v>
      </c>
      <c r="L25" s="208"/>
      <c r="N25" s="47">
        <v>10</v>
      </c>
      <c r="O25" s="207">
        <f t="shared" si="6"/>
        <v>8.9517500671381256E-4</v>
      </c>
      <c r="P25" s="47">
        <v>1</v>
      </c>
      <c r="Q25" s="207">
        <f t="shared" si="7"/>
        <v>3.0769230769230769E-3</v>
      </c>
      <c r="R25" s="208"/>
      <c r="T25" s="47">
        <v>10</v>
      </c>
      <c r="U25" s="209">
        <f t="shared" si="8"/>
        <v>8.0392314494734298E-4</v>
      </c>
      <c r="V25" s="47">
        <v>1</v>
      </c>
      <c r="W25" s="207">
        <f t="shared" si="9"/>
        <v>3.0674846625766872E-3</v>
      </c>
      <c r="X25" s="208"/>
      <c r="Z25" s="47">
        <v>12</v>
      </c>
      <c r="AA25" s="209">
        <f t="shared" si="0"/>
        <v>1.5639254528867458E-3</v>
      </c>
      <c r="AB25" s="47">
        <v>1</v>
      </c>
      <c r="AC25" s="107">
        <f t="shared" si="10"/>
        <v>3.0769230769230769E-3</v>
      </c>
      <c r="AD25" s="208"/>
      <c r="AF25" s="47">
        <v>32</v>
      </c>
      <c r="AG25" s="209">
        <f t="shared" si="11"/>
        <v>3.6550542547115934E-3</v>
      </c>
      <c r="AH25" s="47">
        <v>1</v>
      </c>
      <c r="AI25" s="107">
        <f t="shared" si="12"/>
        <v>3.0674846625766872E-3</v>
      </c>
      <c r="AJ25" s="208"/>
      <c r="AP25" s="208"/>
      <c r="AR25" s="47">
        <v>25</v>
      </c>
      <c r="AS25" s="207">
        <f t="shared" si="14"/>
        <v>2.9705323193916348E-3</v>
      </c>
      <c r="AT25" s="47">
        <v>1</v>
      </c>
      <c r="AU25" s="107">
        <f t="shared" si="15"/>
        <v>3.0674846625766872E-3</v>
      </c>
      <c r="AV25" s="208"/>
      <c r="AX25" s="47">
        <v>11</v>
      </c>
      <c r="AY25" s="107">
        <f t="shared" si="16"/>
        <v>1.551043429216018E-3</v>
      </c>
      <c r="AZ25" s="47">
        <v>1</v>
      </c>
      <c r="BA25" s="107">
        <f t="shared" si="17"/>
        <v>3.0769230769230769E-3</v>
      </c>
      <c r="BB25" s="208"/>
      <c r="BD25" s="47">
        <v>15</v>
      </c>
      <c r="BE25" s="207">
        <f t="shared" si="18"/>
        <v>1.095690284879474E-3</v>
      </c>
      <c r="BF25" s="47">
        <v>1</v>
      </c>
      <c r="BG25" s="107">
        <f t="shared" si="19"/>
        <v>3.0674846625766872E-3</v>
      </c>
      <c r="BH25" s="208"/>
      <c r="BJ25" s="47">
        <v>14</v>
      </c>
      <c r="BK25" s="207">
        <f t="shared" si="20"/>
        <v>2.3007395234182415E-3</v>
      </c>
      <c r="BL25" s="47">
        <v>1</v>
      </c>
      <c r="BM25" s="107">
        <f t="shared" si="21"/>
        <v>3.0211480362537764E-3</v>
      </c>
      <c r="BN25" s="208"/>
      <c r="BQ25" s="210"/>
      <c r="BT25" s="208"/>
      <c r="CN25" s="47">
        <v>13</v>
      </c>
      <c r="CO25" s="207">
        <f t="shared" si="28"/>
        <v>1.0318279228510199E-3</v>
      </c>
      <c r="CP25" s="47">
        <v>1</v>
      </c>
      <c r="CQ25" s="107">
        <f t="shared" si="29"/>
        <v>3.0769230769230769E-3</v>
      </c>
      <c r="CZ25" s="47">
        <v>21</v>
      </c>
      <c r="DA25" s="207">
        <f t="shared" si="32"/>
        <v>2.175940317065589E-3</v>
      </c>
      <c r="DB25" s="47">
        <v>1</v>
      </c>
      <c r="DC25" s="107">
        <f t="shared" si="33"/>
        <v>3.0769230769230769E-3</v>
      </c>
      <c r="DF25" s="47">
        <v>15</v>
      </c>
      <c r="DG25" s="207">
        <f t="shared" si="34"/>
        <v>2.3832221163012394E-3</v>
      </c>
      <c r="DH25" s="47">
        <v>1</v>
      </c>
      <c r="DI25" s="107">
        <f t="shared" si="35"/>
        <v>3.0769230769230769E-3</v>
      </c>
      <c r="DL25" s="47">
        <v>15</v>
      </c>
      <c r="DM25" s="107">
        <f t="shared" si="36"/>
        <v>3.185389679337439E-3</v>
      </c>
      <c r="DN25" s="47">
        <v>10</v>
      </c>
      <c r="DO25" s="107">
        <f t="shared" si="37"/>
        <v>3.0769230769230771E-2</v>
      </c>
      <c r="DX25" s="47">
        <v>12</v>
      </c>
      <c r="DY25" s="107">
        <f t="shared" si="38"/>
        <v>9.1261692904403375E-4</v>
      </c>
      <c r="DZ25" s="47">
        <v>1</v>
      </c>
      <c r="EA25" s="107">
        <f t="shared" si="39"/>
        <v>3.0769230769230769E-3</v>
      </c>
      <c r="ED25" s="47">
        <v>17</v>
      </c>
      <c r="EE25" s="107">
        <f t="shared" si="40"/>
        <v>2.509595512252731E-3</v>
      </c>
      <c r="EF25" s="47">
        <v>1</v>
      </c>
      <c r="EG25" s="107">
        <f t="shared" si="41"/>
        <v>3.0769230769230769E-3</v>
      </c>
      <c r="EJ25" s="47">
        <v>20</v>
      </c>
      <c r="EK25" s="107">
        <f t="shared" si="42"/>
        <v>1.3889853462045975E-3</v>
      </c>
      <c r="EL25" s="47">
        <v>1</v>
      </c>
      <c r="EM25" s="107">
        <f t="shared" si="43"/>
        <v>3.0769230769230769E-3</v>
      </c>
      <c r="EP25" s="47">
        <v>20</v>
      </c>
      <c r="EQ25" s="107">
        <f t="shared" si="44"/>
        <v>2.6191723415400735E-3</v>
      </c>
      <c r="ER25" s="47">
        <v>1</v>
      </c>
      <c r="ES25" s="209">
        <f t="shared" si="45"/>
        <v>3.0769230769230769E-3</v>
      </c>
      <c r="EV25" s="47">
        <v>11</v>
      </c>
      <c r="EW25" s="207">
        <f t="shared" si="46"/>
        <v>1.8157807857378673E-3</v>
      </c>
      <c r="EX25" s="47">
        <v>1</v>
      </c>
      <c r="EY25" s="209">
        <f t="shared" si="47"/>
        <v>3.0769230769230769E-3</v>
      </c>
      <c r="FN25" s="47">
        <v>15</v>
      </c>
      <c r="FO25" s="207">
        <f t="shared" si="48"/>
        <v>2.6824034334763948E-3</v>
      </c>
      <c r="FP25" s="47">
        <v>54</v>
      </c>
      <c r="FQ25" s="207">
        <f t="shared" si="49"/>
        <v>0.16615384615384615</v>
      </c>
      <c r="FR25" s="47" t="s">
        <v>167</v>
      </c>
      <c r="FT25" s="47">
        <v>17</v>
      </c>
      <c r="FU25" s="107">
        <f t="shared" si="50"/>
        <v>1.8115942028985507E-3</v>
      </c>
      <c r="FV25" s="47">
        <v>1</v>
      </c>
      <c r="FW25" s="207">
        <f t="shared" si="91"/>
        <v>3.0769230769230769E-3</v>
      </c>
      <c r="FZ25" s="47">
        <v>20</v>
      </c>
      <c r="GA25" s="207">
        <f t="shared" si="51"/>
        <v>2.4018253872943435E-3</v>
      </c>
      <c r="GB25" s="47">
        <v>1</v>
      </c>
      <c r="GC25" s="209">
        <f t="shared" si="52"/>
        <v>3.0769230769230769E-3</v>
      </c>
      <c r="GF25" s="47">
        <v>10</v>
      </c>
      <c r="GG25" s="107">
        <f t="shared" si="53"/>
        <v>1.4945449110745778E-3</v>
      </c>
      <c r="GH25" s="47">
        <v>1</v>
      </c>
      <c r="GI25" s="207">
        <f t="shared" si="54"/>
        <v>3.0769230769230769E-3</v>
      </c>
      <c r="GL25" s="47">
        <v>159</v>
      </c>
      <c r="GM25" s="107">
        <f t="shared" si="55"/>
        <v>1.5562298130566702E-2</v>
      </c>
      <c r="GN25" s="47">
        <v>1</v>
      </c>
      <c r="GO25" s="107">
        <f t="shared" si="92"/>
        <v>3.0769230769230769E-3</v>
      </c>
      <c r="GX25" s="47">
        <v>16</v>
      </c>
      <c r="GY25" s="107">
        <f t="shared" si="57"/>
        <v>2.014605892722236E-3</v>
      </c>
      <c r="GZ25" s="47">
        <v>1</v>
      </c>
      <c r="HA25" s="107">
        <f t="shared" si="1"/>
        <v>3.0769230769230769E-3</v>
      </c>
      <c r="HD25" s="47">
        <v>23</v>
      </c>
      <c r="HE25" s="107">
        <f t="shared" si="58"/>
        <v>1.3954617158111881E-3</v>
      </c>
      <c r="HF25" s="47">
        <v>1</v>
      </c>
      <c r="HG25" s="107">
        <f t="shared" si="59"/>
        <v>3.0769230769230769E-3</v>
      </c>
      <c r="HJ25" s="47">
        <v>11</v>
      </c>
      <c r="HK25" s="107">
        <f t="shared" si="60"/>
        <v>8.5924074363380725E-4</v>
      </c>
      <c r="HL25" s="47">
        <v>1</v>
      </c>
      <c r="HM25" s="107">
        <f t="shared" si="61"/>
        <v>3.0769230769230769E-3</v>
      </c>
      <c r="HV25" s="47">
        <v>23</v>
      </c>
      <c r="HW25" s="107">
        <f t="shared" si="64"/>
        <v>2.6000452181777073E-3</v>
      </c>
      <c r="HX25" s="47">
        <v>1</v>
      </c>
      <c r="HY25" s="107">
        <f t="shared" si="65"/>
        <v>3.0769230769230769E-3</v>
      </c>
      <c r="IB25" s="47">
        <v>12</v>
      </c>
      <c r="IC25" s="107">
        <f t="shared" si="66"/>
        <v>1.1409013120365088E-3</v>
      </c>
      <c r="ID25" s="47">
        <v>1</v>
      </c>
      <c r="IE25" s="107">
        <f t="shared" si="67"/>
        <v>3.0769230769230769E-3</v>
      </c>
      <c r="IH25" s="47">
        <v>17</v>
      </c>
      <c r="II25" s="207">
        <f t="shared" si="68"/>
        <v>1.2027734540823547E-3</v>
      </c>
      <c r="IJ25" s="47">
        <v>1</v>
      </c>
      <c r="IK25" s="107">
        <f t="shared" si="69"/>
        <v>3.0769230769230769E-3</v>
      </c>
      <c r="IN25" s="47">
        <v>12</v>
      </c>
      <c r="IO25" s="207">
        <f t="shared" si="70"/>
        <v>8.3039236039028446E-4</v>
      </c>
      <c r="IP25" s="47">
        <v>1</v>
      </c>
      <c r="IQ25" s="207">
        <f t="shared" si="71"/>
        <v>3.0769230769230769E-3</v>
      </c>
      <c r="IT25" s="47">
        <v>12</v>
      </c>
      <c r="IU25" s="107">
        <f t="shared" si="72"/>
        <v>1.0243277848911651E-3</v>
      </c>
      <c r="IV25" s="47">
        <v>1</v>
      </c>
      <c r="IW25" s="207">
        <f t="shared" si="73"/>
        <v>3.0769230769230769E-3</v>
      </c>
      <c r="IZ25" s="47">
        <v>25</v>
      </c>
      <c r="JA25" s="107">
        <f t="shared" si="74"/>
        <v>3.1071339796172009E-3</v>
      </c>
      <c r="JB25" s="47">
        <v>1</v>
      </c>
      <c r="JC25" s="207">
        <f t="shared" si="75"/>
        <v>3.0769230769230769E-3</v>
      </c>
      <c r="JG25" s="210"/>
      <c r="JL25" s="47">
        <v>25</v>
      </c>
      <c r="JM25" s="107">
        <f t="shared" si="78"/>
        <v>3.1071339796172009E-3</v>
      </c>
      <c r="JN25" s="47">
        <v>1</v>
      </c>
      <c r="JO25" s="207">
        <f t="shared" si="79"/>
        <v>3.0769230769230769E-3</v>
      </c>
      <c r="JX25" s="47">
        <v>16</v>
      </c>
      <c r="JY25" s="107">
        <f t="shared" si="82"/>
        <v>1.4288265761743168E-3</v>
      </c>
      <c r="JZ25" s="47">
        <v>1</v>
      </c>
      <c r="KA25" s="207">
        <f t="shared" si="83"/>
        <v>3.0769230769230769E-3</v>
      </c>
      <c r="KJ25" s="47">
        <v>15</v>
      </c>
      <c r="KK25" s="107">
        <f t="shared" si="86"/>
        <v>1.4027868699148975E-3</v>
      </c>
      <c r="KL25" s="47">
        <v>1</v>
      </c>
      <c r="KM25" s="207">
        <f t="shared" si="87"/>
        <v>3.0769230769230769E-3</v>
      </c>
      <c r="KP25" s="47">
        <v>13</v>
      </c>
      <c r="KQ25" s="107">
        <f t="shared" si="88"/>
        <v>1.3694301063941852E-3</v>
      </c>
      <c r="KR25" s="47">
        <v>1</v>
      </c>
      <c r="KS25" s="207">
        <f t="shared" si="89"/>
        <v>3.0769230769230769E-3</v>
      </c>
    </row>
    <row r="26" spans="2:323" s="47" customFormat="1" x14ac:dyDescent="0.25">
      <c r="B26" s="47">
        <v>14</v>
      </c>
      <c r="C26" s="107">
        <f t="shared" si="2"/>
        <v>2.069169376293231E-3</v>
      </c>
      <c r="D26" s="47">
        <v>1</v>
      </c>
      <c r="E26" s="207">
        <f t="shared" si="3"/>
        <v>3.0674846625766872E-3</v>
      </c>
      <c r="F26" s="208"/>
      <c r="H26" s="47">
        <v>12</v>
      </c>
      <c r="I26" s="207">
        <f t="shared" si="4"/>
        <v>1.1155526633819838E-3</v>
      </c>
      <c r="J26" s="47">
        <v>1</v>
      </c>
      <c r="K26" s="207">
        <f t="shared" si="5"/>
        <v>3.0674846625766872E-3</v>
      </c>
      <c r="L26" s="208"/>
      <c r="N26" s="47">
        <v>15</v>
      </c>
      <c r="O26" s="207">
        <f t="shared" si="6"/>
        <v>1.3427625100707189E-3</v>
      </c>
      <c r="P26" s="47">
        <v>1</v>
      </c>
      <c r="Q26" s="207">
        <f t="shared" si="7"/>
        <v>3.0769230769230769E-3</v>
      </c>
      <c r="R26" s="208"/>
      <c r="T26" s="47">
        <v>10</v>
      </c>
      <c r="U26" s="209">
        <f t="shared" si="8"/>
        <v>8.0392314494734298E-4</v>
      </c>
      <c r="V26" s="47">
        <v>1</v>
      </c>
      <c r="W26" s="207">
        <f t="shared" si="9"/>
        <v>3.0674846625766872E-3</v>
      </c>
      <c r="X26" s="208"/>
      <c r="Z26" s="47">
        <v>11</v>
      </c>
      <c r="AA26" s="209">
        <f t="shared" si="0"/>
        <v>1.4335983318128503E-3</v>
      </c>
      <c r="AB26" s="47">
        <v>1</v>
      </c>
      <c r="AC26" s="107">
        <f t="shared" si="10"/>
        <v>3.0769230769230769E-3</v>
      </c>
      <c r="AD26" s="208"/>
      <c r="AF26" s="47">
        <v>32</v>
      </c>
      <c r="AG26" s="209">
        <f t="shared" si="11"/>
        <v>3.6550542547115934E-3</v>
      </c>
      <c r="AH26" s="47">
        <v>1</v>
      </c>
      <c r="AI26" s="107">
        <f t="shared" si="12"/>
        <v>3.0674846625766872E-3</v>
      </c>
      <c r="AJ26" s="208"/>
      <c r="AP26" s="208"/>
      <c r="AR26" s="47">
        <v>19</v>
      </c>
      <c r="AS26" s="207">
        <f t="shared" si="14"/>
        <v>2.2576045627376424E-3</v>
      </c>
      <c r="AT26" s="47">
        <v>1</v>
      </c>
      <c r="AU26" s="107">
        <f t="shared" si="15"/>
        <v>3.0674846625766872E-3</v>
      </c>
      <c r="AV26" s="208"/>
      <c r="AX26" s="47">
        <v>11</v>
      </c>
      <c r="AY26" s="107">
        <f t="shared" si="16"/>
        <v>1.551043429216018E-3</v>
      </c>
      <c r="AZ26" s="47">
        <v>1</v>
      </c>
      <c r="BA26" s="107">
        <f t="shared" si="17"/>
        <v>3.0769230769230769E-3</v>
      </c>
      <c r="BB26" s="208"/>
      <c r="BD26" s="47">
        <v>15</v>
      </c>
      <c r="BE26" s="207">
        <f t="shared" si="18"/>
        <v>1.095690284879474E-3</v>
      </c>
      <c r="BF26" s="47">
        <v>1</v>
      </c>
      <c r="BG26" s="107">
        <f t="shared" si="19"/>
        <v>3.0674846625766872E-3</v>
      </c>
      <c r="BH26" s="208"/>
      <c r="BJ26" s="47">
        <v>14</v>
      </c>
      <c r="BK26" s="207">
        <f t="shared" si="20"/>
        <v>2.3007395234182415E-3</v>
      </c>
      <c r="BL26" s="47">
        <v>1</v>
      </c>
      <c r="BM26" s="107">
        <f t="shared" si="21"/>
        <v>3.0211480362537764E-3</v>
      </c>
      <c r="BN26" s="208"/>
      <c r="BQ26" s="210"/>
      <c r="BT26" s="208"/>
      <c r="CH26" s="47" t="s">
        <v>153</v>
      </c>
      <c r="CN26" s="47">
        <v>10</v>
      </c>
      <c r="CO26" s="207">
        <f t="shared" si="28"/>
        <v>7.9371378680847691E-4</v>
      </c>
      <c r="CP26" s="47">
        <v>1</v>
      </c>
      <c r="CQ26" s="107">
        <f t="shared" si="29"/>
        <v>3.0769230769230769E-3</v>
      </c>
      <c r="CZ26" s="47">
        <v>43</v>
      </c>
      <c r="DA26" s="207">
        <f t="shared" si="32"/>
        <v>4.4554968397057301E-3</v>
      </c>
      <c r="DB26" s="47">
        <v>1</v>
      </c>
      <c r="DC26" s="107">
        <f t="shared" si="33"/>
        <v>3.0769230769230769E-3</v>
      </c>
      <c r="DF26" s="47">
        <v>14</v>
      </c>
      <c r="DG26" s="207">
        <f t="shared" si="34"/>
        <v>2.2243406418811567E-3</v>
      </c>
      <c r="DH26" s="47">
        <v>1</v>
      </c>
      <c r="DI26" s="107">
        <f t="shared" si="35"/>
        <v>3.0769230769230769E-3</v>
      </c>
      <c r="DL26" s="47">
        <v>11</v>
      </c>
      <c r="DM26" s="107">
        <f t="shared" si="36"/>
        <v>2.3359524315141218E-3</v>
      </c>
      <c r="DN26" s="47">
        <v>12</v>
      </c>
      <c r="DO26" s="107">
        <f t="shared" si="37"/>
        <v>3.6923076923076927E-2</v>
      </c>
      <c r="DX26" s="47">
        <v>28</v>
      </c>
      <c r="DY26" s="107">
        <f t="shared" si="38"/>
        <v>2.1294395011027456E-3</v>
      </c>
      <c r="DZ26" s="47">
        <v>1</v>
      </c>
      <c r="EA26" s="107">
        <f t="shared" si="39"/>
        <v>3.0769230769230769E-3</v>
      </c>
      <c r="ED26" s="47">
        <v>17</v>
      </c>
      <c r="EE26" s="107">
        <f t="shared" si="40"/>
        <v>2.509595512252731E-3</v>
      </c>
      <c r="EF26" s="47">
        <v>1</v>
      </c>
      <c r="EG26" s="107">
        <f t="shared" si="41"/>
        <v>3.0769230769230769E-3</v>
      </c>
      <c r="EJ26" s="47">
        <v>12</v>
      </c>
      <c r="EK26" s="107">
        <f t="shared" si="42"/>
        <v>8.3339120772275854E-4</v>
      </c>
      <c r="EL26" s="47">
        <v>1</v>
      </c>
      <c r="EM26" s="107">
        <f t="shared" si="43"/>
        <v>3.0769230769230769E-3</v>
      </c>
      <c r="EP26" s="47">
        <v>15</v>
      </c>
      <c r="EQ26" s="107">
        <f t="shared" si="44"/>
        <v>1.9643792561550551E-3</v>
      </c>
      <c r="ER26" s="47">
        <v>1</v>
      </c>
      <c r="ES26" s="209">
        <f t="shared" si="45"/>
        <v>3.0769230769230769E-3</v>
      </c>
      <c r="EV26" s="47">
        <v>11</v>
      </c>
      <c r="EW26" s="207">
        <f t="shared" si="46"/>
        <v>1.8157807857378673E-3</v>
      </c>
      <c r="EX26" s="47">
        <v>1</v>
      </c>
      <c r="EY26" s="209">
        <f t="shared" si="47"/>
        <v>3.0769230769230769E-3</v>
      </c>
      <c r="FN26" s="47">
        <v>29</v>
      </c>
      <c r="FO26" s="207">
        <f t="shared" si="48"/>
        <v>5.1859799713876971E-3</v>
      </c>
      <c r="FP26" s="47">
        <v>54</v>
      </c>
      <c r="FQ26" s="207">
        <f t="shared" si="49"/>
        <v>0.16615384615384615</v>
      </c>
      <c r="FR26" s="47" t="s">
        <v>167</v>
      </c>
      <c r="FT26" s="47">
        <v>17</v>
      </c>
      <c r="FU26" s="107">
        <f t="shared" si="50"/>
        <v>1.8115942028985507E-3</v>
      </c>
      <c r="FV26" s="47">
        <v>1</v>
      </c>
      <c r="FW26" s="207">
        <f t="shared" si="91"/>
        <v>3.0769230769230769E-3</v>
      </c>
      <c r="FZ26" s="47">
        <v>18</v>
      </c>
      <c r="GA26" s="207">
        <f t="shared" si="51"/>
        <v>2.1616428485649094E-3</v>
      </c>
      <c r="GB26" s="47">
        <v>1</v>
      </c>
      <c r="GC26" s="209">
        <f t="shared" si="52"/>
        <v>3.0769230769230769E-3</v>
      </c>
      <c r="GF26" s="47">
        <v>12</v>
      </c>
      <c r="GG26" s="107">
        <f t="shared" si="53"/>
        <v>1.7934538932894933E-3</v>
      </c>
      <c r="GH26" s="47">
        <v>1</v>
      </c>
      <c r="GI26" s="207">
        <f t="shared" si="54"/>
        <v>3.0769230769230769E-3</v>
      </c>
      <c r="GL26" s="47">
        <v>10</v>
      </c>
      <c r="GM26" s="107">
        <f t="shared" si="55"/>
        <v>9.7876088871488701E-4</v>
      </c>
      <c r="GN26" s="47">
        <v>1</v>
      </c>
      <c r="GO26" s="107">
        <f t="shared" si="92"/>
        <v>3.0769230769230769E-3</v>
      </c>
      <c r="GX26" s="47">
        <v>15</v>
      </c>
      <c r="GY26" s="107">
        <f t="shared" si="57"/>
        <v>1.8886930244270965E-3</v>
      </c>
      <c r="GZ26" s="47">
        <v>1</v>
      </c>
      <c r="HA26" s="107">
        <f t="shared" si="1"/>
        <v>3.0769230769230769E-3</v>
      </c>
      <c r="HD26" s="47">
        <v>13</v>
      </c>
      <c r="HE26" s="107">
        <f t="shared" si="58"/>
        <v>7.8873923067588887E-4</v>
      </c>
      <c r="HF26" s="47">
        <v>1</v>
      </c>
      <c r="HG26" s="107">
        <f t="shared" si="59"/>
        <v>3.0769230769230769E-3</v>
      </c>
      <c r="HJ26" s="47">
        <v>21</v>
      </c>
      <c r="HK26" s="107">
        <f t="shared" si="60"/>
        <v>1.6403686923918137E-3</v>
      </c>
      <c r="HL26" s="47">
        <v>1</v>
      </c>
      <c r="HM26" s="107">
        <f t="shared" si="61"/>
        <v>3.0769230769230769E-3</v>
      </c>
      <c r="HV26" s="47">
        <v>23</v>
      </c>
      <c r="HW26" s="107">
        <f t="shared" si="64"/>
        <v>2.6000452181777073E-3</v>
      </c>
      <c r="HX26" s="47">
        <v>1</v>
      </c>
      <c r="HY26" s="107">
        <f t="shared" si="65"/>
        <v>3.0769230769230769E-3</v>
      </c>
      <c r="IB26" s="47">
        <v>12</v>
      </c>
      <c r="IC26" s="107">
        <f t="shared" si="66"/>
        <v>1.1409013120365088E-3</v>
      </c>
      <c r="ID26" s="47">
        <v>1</v>
      </c>
      <c r="IE26" s="107">
        <f t="shared" si="67"/>
        <v>3.0769230769230769E-3</v>
      </c>
      <c r="IH26" s="47">
        <v>12</v>
      </c>
      <c r="II26" s="207">
        <f t="shared" si="68"/>
        <v>8.4901655582283856E-4</v>
      </c>
      <c r="IJ26" s="47">
        <v>1</v>
      </c>
      <c r="IK26" s="107">
        <f t="shared" si="69"/>
        <v>3.0769230769230769E-3</v>
      </c>
      <c r="IN26" s="47">
        <v>21</v>
      </c>
      <c r="IO26" s="207">
        <f t="shared" si="70"/>
        <v>1.4531866306829978E-3</v>
      </c>
      <c r="IP26" s="47">
        <v>1</v>
      </c>
      <c r="IQ26" s="207">
        <f t="shared" si="71"/>
        <v>3.0769230769230769E-3</v>
      </c>
      <c r="IT26" s="47">
        <v>11</v>
      </c>
      <c r="IU26" s="107">
        <f t="shared" si="72"/>
        <v>9.3896713615023472E-4</v>
      </c>
      <c r="IV26" s="47">
        <v>1</v>
      </c>
      <c r="IW26" s="207">
        <f t="shared" si="73"/>
        <v>3.0769230769230769E-3</v>
      </c>
      <c r="IZ26" s="47">
        <v>24</v>
      </c>
      <c r="JA26" s="107">
        <f t="shared" si="74"/>
        <v>2.9828486204325128E-3</v>
      </c>
      <c r="JB26" s="47">
        <v>1</v>
      </c>
      <c r="JC26" s="207">
        <f t="shared" si="75"/>
        <v>3.0769230769230769E-3</v>
      </c>
      <c r="JG26" s="210"/>
      <c r="JL26" s="47">
        <v>24</v>
      </c>
      <c r="JM26" s="107">
        <f t="shared" si="78"/>
        <v>2.9828486204325128E-3</v>
      </c>
      <c r="JN26" s="47">
        <v>1</v>
      </c>
      <c r="JO26" s="207">
        <f t="shared" si="79"/>
        <v>3.0769230769230769E-3</v>
      </c>
      <c r="JX26" s="47">
        <v>74</v>
      </c>
      <c r="JY26" s="107">
        <f t="shared" si="82"/>
        <v>6.608322914806215E-3</v>
      </c>
      <c r="JZ26" s="47">
        <v>1</v>
      </c>
      <c r="KA26" s="207">
        <f t="shared" si="83"/>
        <v>3.0769230769230769E-3</v>
      </c>
      <c r="KJ26" s="47">
        <v>23</v>
      </c>
      <c r="KK26" s="107">
        <f t="shared" si="86"/>
        <v>2.1509398672028431E-3</v>
      </c>
      <c r="KL26" s="47">
        <v>1</v>
      </c>
      <c r="KM26" s="207">
        <f t="shared" si="87"/>
        <v>3.0769230769230769E-3</v>
      </c>
      <c r="KP26" s="47">
        <v>10</v>
      </c>
      <c r="KQ26" s="107">
        <f t="shared" si="88"/>
        <v>1.0534077741493732E-3</v>
      </c>
      <c r="KR26" s="47">
        <v>1</v>
      </c>
      <c r="KS26" s="207">
        <f t="shared" si="89"/>
        <v>3.0769230769230769E-3</v>
      </c>
    </row>
    <row r="27" spans="2:323" s="47" customFormat="1" x14ac:dyDescent="0.25">
      <c r="B27" s="47">
        <v>13</v>
      </c>
      <c r="C27" s="107">
        <f t="shared" si="2"/>
        <v>1.9213715637008573E-3</v>
      </c>
      <c r="D27" s="47">
        <v>1</v>
      </c>
      <c r="E27" s="207">
        <f t="shared" si="3"/>
        <v>3.0674846625766872E-3</v>
      </c>
      <c r="F27" s="208"/>
      <c r="H27" s="47">
        <v>10</v>
      </c>
      <c r="I27" s="207">
        <f t="shared" si="4"/>
        <v>9.2962721948498654E-4</v>
      </c>
      <c r="J27" s="47">
        <v>1</v>
      </c>
      <c r="K27" s="207">
        <f t="shared" si="5"/>
        <v>3.0674846625766872E-3</v>
      </c>
      <c r="L27" s="208"/>
      <c r="N27" s="47">
        <v>10</v>
      </c>
      <c r="O27" s="207">
        <f t="shared" si="6"/>
        <v>8.9517500671381256E-4</v>
      </c>
      <c r="P27" s="47">
        <v>1</v>
      </c>
      <c r="Q27" s="207">
        <f t="shared" si="7"/>
        <v>3.0769230769230769E-3</v>
      </c>
      <c r="R27" s="208"/>
      <c r="T27" s="47">
        <v>14</v>
      </c>
      <c r="U27" s="209">
        <f t="shared" si="8"/>
        <v>1.1254924029262803E-3</v>
      </c>
      <c r="V27" s="47">
        <v>1</v>
      </c>
      <c r="W27" s="207">
        <f t="shared" si="9"/>
        <v>3.0674846625766872E-3</v>
      </c>
      <c r="X27" s="208"/>
      <c r="Z27" s="47">
        <v>11</v>
      </c>
      <c r="AA27" s="209">
        <f t="shared" si="0"/>
        <v>1.4335983318128503E-3</v>
      </c>
      <c r="AB27" s="47">
        <v>1</v>
      </c>
      <c r="AC27" s="107">
        <f t="shared" si="10"/>
        <v>3.0769230769230769E-3</v>
      </c>
      <c r="AD27" s="208"/>
      <c r="AF27" s="47">
        <v>25</v>
      </c>
      <c r="AG27" s="209">
        <f t="shared" si="11"/>
        <v>2.8555111364934323E-3</v>
      </c>
      <c r="AH27" s="47">
        <v>1</v>
      </c>
      <c r="AI27" s="107">
        <f t="shared" si="12"/>
        <v>3.0674846625766872E-3</v>
      </c>
      <c r="AJ27" s="208"/>
      <c r="AP27" s="208"/>
      <c r="AR27" s="47">
        <v>17</v>
      </c>
      <c r="AS27" s="207">
        <f t="shared" si="14"/>
        <v>2.0199619771863117E-3</v>
      </c>
      <c r="AT27" s="47">
        <v>1</v>
      </c>
      <c r="AU27" s="107">
        <f t="shared" si="15"/>
        <v>3.0674846625766872E-3</v>
      </c>
      <c r="AV27" s="208"/>
      <c r="AX27" s="47">
        <v>11</v>
      </c>
      <c r="AY27" s="107">
        <f t="shared" si="16"/>
        <v>1.551043429216018E-3</v>
      </c>
      <c r="AZ27" s="47">
        <v>1</v>
      </c>
      <c r="BA27" s="107">
        <f t="shared" si="17"/>
        <v>3.0769230769230769E-3</v>
      </c>
      <c r="BB27" s="208"/>
      <c r="BD27" s="47">
        <v>18</v>
      </c>
      <c r="BE27" s="207">
        <f t="shared" si="18"/>
        <v>1.314828341855369E-3</v>
      </c>
      <c r="BF27" s="47">
        <v>1</v>
      </c>
      <c r="BG27" s="107">
        <f t="shared" si="19"/>
        <v>3.0674846625766872E-3</v>
      </c>
      <c r="BH27" s="208"/>
      <c r="BJ27" s="47">
        <v>12</v>
      </c>
      <c r="BK27" s="207">
        <f t="shared" si="20"/>
        <v>1.972062448644207E-3</v>
      </c>
      <c r="BL27" s="47">
        <v>1</v>
      </c>
      <c r="BM27" s="107">
        <f t="shared" si="21"/>
        <v>3.0211480362537764E-3</v>
      </c>
      <c r="BN27" s="208"/>
      <c r="BQ27" s="210"/>
      <c r="BT27" s="208"/>
      <c r="CN27" s="47">
        <v>31</v>
      </c>
      <c r="CO27" s="207">
        <f t="shared" si="28"/>
        <v>2.4605127391062781E-3</v>
      </c>
      <c r="CP27" s="47">
        <v>1</v>
      </c>
      <c r="CQ27" s="107">
        <f t="shared" si="29"/>
        <v>3.0769230769230769E-3</v>
      </c>
      <c r="CZ27" s="47">
        <v>16</v>
      </c>
      <c r="DA27" s="207">
        <f t="shared" si="32"/>
        <v>1.6578592891928299E-3</v>
      </c>
      <c r="DB27" s="47">
        <v>1</v>
      </c>
      <c r="DC27" s="107">
        <f t="shared" si="33"/>
        <v>3.0769230769230769E-3</v>
      </c>
      <c r="DF27" s="47">
        <v>12</v>
      </c>
      <c r="DG27" s="207">
        <f t="shared" si="34"/>
        <v>1.9065776930409914E-3</v>
      </c>
      <c r="DH27" s="47">
        <v>1</v>
      </c>
      <c r="DI27" s="107">
        <f t="shared" si="35"/>
        <v>3.0769230769230769E-3</v>
      </c>
      <c r="DL27" s="47">
        <v>21</v>
      </c>
      <c r="DM27" s="107">
        <f t="shared" si="36"/>
        <v>4.4595455510724148E-3</v>
      </c>
      <c r="DN27" s="47">
        <v>13</v>
      </c>
      <c r="DO27" s="107">
        <f t="shared" si="37"/>
        <v>0.04</v>
      </c>
      <c r="DX27" s="47">
        <v>57</v>
      </c>
      <c r="DY27" s="107">
        <f t="shared" si="38"/>
        <v>4.3349304129591607E-3</v>
      </c>
      <c r="DZ27" s="47">
        <v>1</v>
      </c>
      <c r="EA27" s="107">
        <f t="shared" si="39"/>
        <v>3.0769230769230769E-3</v>
      </c>
      <c r="ED27" s="47">
        <v>16</v>
      </c>
      <c r="EE27" s="107">
        <f t="shared" si="40"/>
        <v>2.3619722468260999E-3</v>
      </c>
      <c r="EF27" s="47">
        <v>1</v>
      </c>
      <c r="EG27" s="107">
        <f t="shared" si="41"/>
        <v>3.0769230769230769E-3</v>
      </c>
      <c r="EJ27" s="47">
        <v>28</v>
      </c>
      <c r="EK27" s="107">
        <f t="shared" si="42"/>
        <v>1.9445794846864365E-3</v>
      </c>
      <c r="EL27" s="47">
        <v>1</v>
      </c>
      <c r="EM27" s="107">
        <f t="shared" si="43"/>
        <v>3.0769230769230769E-3</v>
      </c>
      <c r="EP27" s="47">
        <v>14</v>
      </c>
      <c r="EQ27" s="107">
        <f t="shared" si="44"/>
        <v>1.8334206390780514E-3</v>
      </c>
      <c r="ER27" s="47">
        <v>1</v>
      </c>
      <c r="ES27" s="209">
        <f t="shared" si="45"/>
        <v>3.0769230769230769E-3</v>
      </c>
      <c r="EV27" s="47">
        <v>10</v>
      </c>
      <c r="EW27" s="207">
        <f t="shared" si="46"/>
        <v>1.6507098052162431E-3</v>
      </c>
      <c r="EX27" s="47">
        <v>1</v>
      </c>
      <c r="EY27" s="209">
        <f t="shared" si="47"/>
        <v>3.0769230769230769E-3</v>
      </c>
      <c r="FN27" s="47">
        <v>596</v>
      </c>
      <c r="FO27" s="207">
        <f t="shared" si="48"/>
        <v>0.10658082975679542</v>
      </c>
      <c r="FP27" s="47">
        <v>54</v>
      </c>
      <c r="FQ27" s="207">
        <f t="shared" si="49"/>
        <v>0.16615384615384615</v>
      </c>
      <c r="FR27" s="47" t="s">
        <v>168</v>
      </c>
      <c r="FT27" s="47">
        <v>16</v>
      </c>
      <c r="FU27" s="107">
        <f t="shared" si="50"/>
        <v>1.7050298380221654E-3</v>
      </c>
      <c r="FV27" s="47">
        <v>1</v>
      </c>
      <c r="FW27" s="207">
        <f t="shared" si="91"/>
        <v>3.0769230769230769E-3</v>
      </c>
      <c r="FZ27" s="47">
        <v>18</v>
      </c>
      <c r="GA27" s="207">
        <f t="shared" si="51"/>
        <v>2.1616428485649094E-3</v>
      </c>
      <c r="GB27" s="47">
        <v>1</v>
      </c>
      <c r="GC27" s="209">
        <f t="shared" si="52"/>
        <v>3.0769230769230769E-3</v>
      </c>
      <c r="GF27" s="47">
        <v>69</v>
      </c>
      <c r="GG27" s="107">
        <f t="shared" si="53"/>
        <v>1.0312359886414586E-2</v>
      </c>
      <c r="GH27" s="47">
        <v>1</v>
      </c>
      <c r="GI27" s="207">
        <f t="shared" si="54"/>
        <v>3.0769230769230769E-3</v>
      </c>
      <c r="GL27" s="47">
        <v>11</v>
      </c>
      <c r="GM27" s="107">
        <f t="shared" si="55"/>
        <v>1.0766369775863757E-3</v>
      </c>
      <c r="GN27" s="47">
        <v>1</v>
      </c>
      <c r="GO27" s="107">
        <f t="shared" si="92"/>
        <v>3.0769230769230769E-3</v>
      </c>
      <c r="GX27" s="47">
        <v>14</v>
      </c>
      <c r="GY27" s="107">
        <f t="shared" si="57"/>
        <v>1.7627801561319568E-3</v>
      </c>
      <c r="GZ27" s="47">
        <v>1</v>
      </c>
      <c r="HA27" s="107">
        <f t="shared" si="1"/>
        <v>3.0769230769230769E-3</v>
      </c>
      <c r="HD27" s="47">
        <v>13</v>
      </c>
      <c r="HE27" s="107">
        <f t="shared" si="58"/>
        <v>7.8873923067588887E-4</v>
      </c>
      <c r="HF27" s="47">
        <v>1</v>
      </c>
      <c r="HG27" s="107">
        <f t="shared" si="59"/>
        <v>3.0769230769230769E-3</v>
      </c>
      <c r="HJ27" s="47">
        <v>18</v>
      </c>
      <c r="HK27" s="107">
        <f t="shared" si="60"/>
        <v>1.4060303077644118E-3</v>
      </c>
      <c r="HL27" s="47">
        <v>1</v>
      </c>
      <c r="HM27" s="107">
        <f t="shared" si="61"/>
        <v>3.0769230769230769E-3</v>
      </c>
      <c r="HV27" s="47">
        <v>20</v>
      </c>
      <c r="HW27" s="107">
        <f t="shared" si="64"/>
        <v>2.2609088853719197E-3</v>
      </c>
      <c r="HX27" s="47">
        <v>1</v>
      </c>
      <c r="HY27" s="107">
        <f t="shared" si="65"/>
        <v>3.0769230769230769E-3</v>
      </c>
      <c r="IB27" s="47">
        <v>190</v>
      </c>
      <c r="IC27" s="107">
        <f t="shared" si="66"/>
        <v>1.806427077391139E-2</v>
      </c>
      <c r="ID27" s="47">
        <v>1</v>
      </c>
      <c r="IE27" s="107">
        <f t="shared" si="67"/>
        <v>3.0769230769230769E-3</v>
      </c>
      <c r="IH27" s="47">
        <v>14</v>
      </c>
      <c r="II27" s="207">
        <f t="shared" si="68"/>
        <v>9.9051931512664487E-4</v>
      </c>
      <c r="IJ27" s="47">
        <v>1</v>
      </c>
      <c r="IK27" s="107">
        <f t="shared" si="69"/>
        <v>3.0769230769230769E-3</v>
      </c>
      <c r="IN27" s="47">
        <v>11</v>
      </c>
      <c r="IO27" s="207">
        <f t="shared" si="70"/>
        <v>7.6119299702442737E-4</v>
      </c>
      <c r="IP27" s="47">
        <v>1</v>
      </c>
      <c r="IQ27" s="207">
        <f t="shared" si="71"/>
        <v>3.0769230769230769E-3</v>
      </c>
      <c r="IT27" s="47">
        <v>25</v>
      </c>
      <c r="IU27" s="107">
        <f t="shared" si="72"/>
        <v>2.134016218523261E-3</v>
      </c>
      <c r="IV27" s="47">
        <v>1</v>
      </c>
      <c r="IW27" s="207">
        <f t="shared" si="73"/>
        <v>3.0769230769230769E-3</v>
      </c>
      <c r="IZ27" s="47">
        <v>18</v>
      </c>
      <c r="JA27" s="107">
        <f t="shared" si="74"/>
        <v>2.2371364653243847E-3</v>
      </c>
      <c r="JB27" s="47">
        <v>1</v>
      </c>
      <c r="JC27" s="207">
        <f t="shared" si="75"/>
        <v>3.0769230769230769E-3</v>
      </c>
      <c r="JG27" s="210"/>
      <c r="JL27" s="47">
        <v>18</v>
      </c>
      <c r="JM27" s="107">
        <f t="shared" si="78"/>
        <v>2.2371364653243847E-3</v>
      </c>
      <c r="JN27" s="47">
        <v>1</v>
      </c>
      <c r="JO27" s="207">
        <f t="shared" si="79"/>
        <v>3.0769230769230769E-3</v>
      </c>
      <c r="JX27" s="47">
        <v>43</v>
      </c>
      <c r="JY27" s="107">
        <f t="shared" si="82"/>
        <v>3.8399714234684766E-3</v>
      </c>
      <c r="JZ27" s="47">
        <v>1</v>
      </c>
      <c r="KA27" s="207">
        <f t="shared" si="83"/>
        <v>3.0769230769230769E-3</v>
      </c>
      <c r="KJ27" s="47">
        <v>11</v>
      </c>
      <c r="KK27" s="107">
        <f t="shared" si="86"/>
        <v>1.028710371270925E-3</v>
      </c>
      <c r="KL27" s="47">
        <v>1</v>
      </c>
      <c r="KM27" s="207">
        <f t="shared" si="87"/>
        <v>3.0769230769230769E-3</v>
      </c>
      <c r="KP27" s="47">
        <v>15</v>
      </c>
      <c r="KQ27" s="107">
        <f t="shared" si="88"/>
        <v>1.5801116612240598E-3</v>
      </c>
      <c r="KR27" s="47">
        <v>1</v>
      </c>
      <c r="KS27" s="207">
        <f t="shared" si="89"/>
        <v>3.0769230769230769E-3</v>
      </c>
    </row>
    <row r="28" spans="2:323" s="47" customFormat="1" x14ac:dyDescent="0.25">
      <c r="B28" s="47">
        <v>13</v>
      </c>
      <c r="C28" s="107">
        <f t="shared" si="2"/>
        <v>1.9213715637008573E-3</v>
      </c>
      <c r="D28" s="47">
        <v>1</v>
      </c>
      <c r="E28" s="207">
        <f t="shared" si="3"/>
        <v>3.0674846625766872E-3</v>
      </c>
      <c r="F28" s="208"/>
      <c r="H28" s="47">
        <v>56</v>
      </c>
      <c r="I28" s="207">
        <f t="shared" si="4"/>
        <v>5.2059124291159243E-3</v>
      </c>
      <c r="J28" s="47">
        <v>1</v>
      </c>
      <c r="K28" s="207">
        <f t="shared" si="5"/>
        <v>3.0674846625766872E-3</v>
      </c>
      <c r="L28" s="208"/>
      <c r="N28" s="47">
        <v>117</v>
      </c>
      <c r="O28" s="207">
        <f t="shared" si="6"/>
        <v>1.0473547578551607E-2</v>
      </c>
      <c r="P28" s="47">
        <v>1</v>
      </c>
      <c r="Q28" s="207">
        <f t="shared" si="7"/>
        <v>3.0769230769230769E-3</v>
      </c>
      <c r="R28" s="208"/>
      <c r="T28" s="47">
        <v>31</v>
      </c>
      <c r="U28" s="209">
        <f t="shared" si="8"/>
        <v>2.4921617493367633E-3</v>
      </c>
      <c r="V28" s="47">
        <v>1</v>
      </c>
      <c r="W28" s="207">
        <f t="shared" si="9"/>
        <v>3.0674846625766872E-3</v>
      </c>
      <c r="X28" s="208"/>
      <c r="Z28" s="47">
        <v>10</v>
      </c>
      <c r="AA28" s="209">
        <f t="shared" si="0"/>
        <v>1.3032712107389549E-3</v>
      </c>
      <c r="AB28" s="47">
        <v>1</v>
      </c>
      <c r="AC28" s="107">
        <f t="shared" si="10"/>
        <v>3.0769230769230769E-3</v>
      </c>
      <c r="AD28" s="208"/>
      <c r="AF28" s="47">
        <v>23</v>
      </c>
      <c r="AG28" s="209">
        <f t="shared" si="11"/>
        <v>2.6270702455739579E-3</v>
      </c>
      <c r="AH28" s="47">
        <v>1</v>
      </c>
      <c r="AI28" s="107">
        <f t="shared" si="12"/>
        <v>3.0674846625766872E-3</v>
      </c>
      <c r="AJ28" s="208"/>
      <c r="AP28" s="208"/>
      <c r="AR28" s="47">
        <v>17</v>
      </c>
      <c r="AS28" s="207">
        <f t="shared" si="14"/>
        <v>2.0199619771863117E-3</v>
      </c>
      <c r="AT28" s="47">
        <v>1</v>
      </c>
      <c r="AU28" s="107">
        <f t="shared" si="15"/>
        <v>3.0674846625766872E-3</v>
      </c>
      <c r="AV28" s="208"/>
      <c r="AX28" s="47">
        <v>11</v>
      </c>
      <c r="AY28" s="107">
        <f t="shared" si="16"/>
        <v>1.551043429216018E-3</v>
      </c>
      <c r="AZ28" s="47">
        <v>1</v>
      </c>
      <c r="BA28" s="107">
        <f t="shared" si="17"/>
        <v>3.0769230769230769E-3</v>
      </c>
      <c r="BB28" s="208"/>
      <c r="BD28" s="47">
        <v>10</v>
      </c>
      <c r="BE28" s="207">
        <f t="shared" si="18"/>
        <v>7.3046018991964939E-4</v>
      </c>
      <c r="BF28" s="47">
        <v>1</v>
      </c>
      <c r="BG28" s="107">
        <f t="shared" si="19"/>
        <v>3.0674846625766872E-3</v>
      </c>
      <c r="BH28" s="208"/>
      <c r="BJ28" s="47">
        <v>11</v>
      </c>
      <c r="BK28" s="207">
        <f t="shared" si="20"/>
        <v>1.8077239112571897E-3</v>
      </c>
      <c r="BL28" s="47">
        <v>1</v>
      </c>
      <c r="BM28" s="107">
        <f t="shared" si="21"/>
        <v>3.0211480362537764E-3</v>
      </c>
      <c r="BN28" s="208"/>
      <c r="BQ28" s="210"/>
      <c r="BT28" s="208"/>
      <c r="CN28" s="47">
        <v>30</v>
      </c>
      <c r="CO28" s="207">
        <f t="shared" si="28"/>
        <v>2.3811413604254306E-3</v>
      </c>
      <c r="CP28" s="47">
        <v>1</v>
      </c>
      <c r="CQ28" s="107">
        <f t="shared" si="29"/>
        <v>3.0769230769230769E-3</v>
      </c>
      <c r="CZ28" s="47">
        <v>23</v>
      </c>
      <c r="DA28" s="207">
        <f t="shared" si="32"/>
        <v>2.3831727282146928E-3</v>
      </c>
      <c r="DB28" s="47">
        <v>1</v>
      </c>
      <c r="DC28" s="107">
        <f t="shared" si="33"/>
        <v>3.0769230769230769E-3</v>
      </c>
      <c r="DF28" s="47">
        <v>12</v>
      </c>
      <c r="DG28" s="207">
        <f t="shared" si="34"/>
        <v>1.9065776930409914E-3</v>
      </c>
      <c r="DH28" s="47">
        <v>1</v>
      </c>
      <c r="DI28" s="107">
        <f t="shared" si="35"/>
        <v>3.0769230769230769E-3</v>
      </c>
      <c r="DL28" s="47">
        <v>15</v>
      </c>
      <c r="DM28" s="107">
        <f t="shared" si="36"/>
        <v>3.185389679337439E-3</v>
      </c>
      <c r="DN28" s="47">
        <v>13</v>
      </c>
      <c r="DO28" s="107">
        <f t="shared" si="37"/>
        <v>0.04</v>
      </c>
      <c r="DX28" s="47">
        <v>42</v>
      </c>
      <c r="DY28" s="107">
        <f t="shared" si="38"/>
        <v>3.1941592516541184E-3</v>
      </c>
      <c r="DZ28" s="47">
        <v>1</v>
      </c>
      <c r="EA28" s="107">
        <f t="shared" si="39"/>
        <v>3.0769230769230769E-3</v>
      </c>
      <c r="ED28" s="47">
        <v>13</v>
      </c>
      <c r="EE28" s="107">
        <f t="shared" si="40"/>
        <v>1.919102450546206E-3</v>
      </c>
      <c r="EF28" s="47">
        <v>1</v>
      </c>
      <c r="EG28" s="107">
        <f t="shared" si="41"/>
        <v>3.0769230769230769E-3</v>
      </c>
      <c r="EJ28" s="47">
        <v>12</v>
      </c>
      <c r="EK28" s="107">
        <f t="shared" si="42"/>
        <v>8.3339120772275854E-4</v>
      </c>
      <c r="EL28" s="47">
        <v>1</v>
      </c>
      <c r="EM28" s="107">
        <f t="shared" si="43"/>
        <v>3.0769230769230769E-3</v>
      </c>
      <c r="EP28" s="47">
        <v>14</v>
      </c>
      <c r="EQ28" s="107">
        <f t="shared" si="44"/>
        <v>1.8334206390780514E-3</v>
      </c>
      <c r="ER28" s="47">
        <v>1</v>
      </c>
      <c r="ES28" s="209">
        <f t="shared" si="45"/>
        <v>3.0769230769230769E-3</v>
      </c>
      <c r="EV28" s="47">
        <v>10</v>
      </c>
      <c r="EW28" s="207">
        <f t="shared" si="46"/>
        <v>1.6507098052162431E-3</v>
      </c>
      <c r="EX28" s="47">
        <v>1</v>
      </c>
      <c r="EY28" s="209">
        <f t="shared" si="47"/>
        <v>3.0769230769230769E-3</v>
      </c>
      <c r="FN28" s="47">
        <v>25</v>
      </c>
      <c r="FO28" s="207">
        <f t="shared" si="48"/>
        <v>4.4706723891273252E-3</v>
      </c>
      <c r="FP28" s="47">
        <v>54</v>
      </c>
      <c r="FQ28" s="207">
        <f t="shared" si="49"/>
        <v>0.16615384615384615</v>
      </c>
      <c r="FR28" s="47" t="s">
        <v>178</v>
      </c>
      <c r="FT28" s="47">
        <v>16</v>
      </c>
      <c r="FU28" s="107">
        <f t="shared" si="50"/>
        <v>1.7050298380221654E-3</v>
      </c>
      <c r="FV28" s="47">
        <v>1</v>
      </c>
      <c r="FW28" s="207">
        <f t="shared" si="91"/>
        <v>3.0769230769230769E-3</v>
      </c>
      <c r="FZ28" s="47">
        <v>17</v>
      </c>
      <c r="GA28" s="207">
        <f t="shared" si="51"/>
        <v>2.0415515792001921E-3</v>
      </c>
      <c r="GB28" s="47">
        <v>1</v>
      </c>
      <c r="GC28" s="209">
        <f t="shared" si="52"/>
        <v>3.0769230769230769E-3</v>
      </c>
      <c r="GF28" s="47">
        <v>13</v>
      </c>
      <c r="GG28" s="107">
        <f t="shared" si="53"/>
        <v>1.942908384396951E-3</v>
      </c>
      <c r="GH28" s="47">
        <v>1</v>
      </c>
      <c r="GI28" s="207">
        <f t="shared" si="54"/>
        <v>3.0769230769230769E-3</v>
      </c>
      <c r="GL28" s="47">
        <v>14</v>
      </c>
      <c r="GM28" s="107">
        <f t="shared" si="55"/>
        <v>1.3702652442008417E-3</v>
      </c>
      <c r="GN28" s="47">
        <v>1</v>
      </c>
      <c r="GO28" s="107">
        <f t="shared" si="92"/>
        <v>3.0769230769230769E-3</v>
      </c>
      <c r="GX28" s="47">
        <v>13</v>
      </c>
      <c r="GY28" s="107">
        <f t="shared" si="57"/>
        <v>1.6368672878368168E-3</v>
      </c>
      <c r="GZ28" s="47">
        <v>1</v>
      </c>
      <c r="HA28" s="107">
        <f t="shared" si="1"/>
        <v>3.0769230769230769E-3</v>
      </c>
      <c r="HD28" s="47">
        <v>25</v>
      </c>
      <c r="HE28" s="107">
        <f t="shared" si="58"/>
        <v>1.5168062128382478E-3</v>
      </c>
      <c r="HF28" s="47">
        <v>1</v>
      </c>
      <c r="HG28" s="107">
        <f t="shared" si="59"/>
        <v>3.0769230769230769E-3</v>
      </c>
      <c r="HJ28" s="47">
        <v>15</v>
      </c>
      <c r="HK28" s="107">
        <f t="shared" si="60"/>
        <v>1.1716919231370099E-3</v>
      </c>
      <c r="HL28" s="47">
        <v>1</v>
      </c>
      <c r="HM28" s="107">
        <f t="shared" si="61"/>
        <v>3.0769230769230769E-3</v>
      </c>
      <c r="HV28" s="47">
        <v>19</v>
      </c>
      <c r="HW28" s="107">
        <f t="shared" si="64"/>
        <v>2.1478634411033234E-3</v>
      </c>
      <c r="HX28" s="47">
        <v>1</v>
      </c>
      <c r="HY28" s="107">
        <f t="shared" si="65"/>
        <v>3.0769230769230769E-3</v>
      </c>
      <c r="IB28" s="47">
        <v>35</v>
      </c>
      <c r="IC28" s="107">
        <f t="shared" si="66"/>
        <v>3.3276288267731508E-3</v>
      </c>
      <c r="ID28" s="47">
        <v>1</v>
      </c>
      <c r="IE28" s="107">
        <f t="shared" si="67"/>
        <v>3.0769230769230769E-3</v>
      </c>
      <c r="IH28" s="47">
        <v>11</v>
      </c>
      <c r="II28" s="207">
        <f t="shared" si="68"/>
        <v>7.7826517617093536E-4</v>
      </c>
      <c r="IJ28" s="47">
        <v>1</v>
      </c>
      <c r="IK28" s="107">
        <f t="shared" si="69"/>
        <v>3.0769230769230769E-3</v>
      </c>
      <c r="IN28" s="47">
        <v>15</v>
      </c>
      <c r="IO28" s="207">
        <f t="shared" si="70"/>
        <v>1.0379904504878555E-3</v>
      </c>
      <c r="IP28" s="47">
        <v>1</v>
      </c>
      <c r="IQ28" s="207">
        <f t="shared" si="71"/>
        <v>3.0769230769230769E-3</v>
      </c>
      <c r="IT28" s="47">
        <v>73</v>
      </c>
      <c r="IU28" s="107">
        <f t="shared" si="72"/>
        <v>6.2313273580879213E-3</v>
      </c>
      <c r="IV28" s="47">
        <v>1</v>
      </c>
      <c r="IW28" s="207">
        <f t="shared" si="73"/>
        <v>3.0769230769230769E-3</v>
      </c>
      <c r="IZ28" s="47">
        <v>18</v>
      </c>
      <c r="JA28" s="107">
        <f t="shared" si="74"/>
        <v>2.2371364653243847E-3</v>
      </c>
      <c r="JB28" s="47">
        <v>1</v>
      </c>
      <c r="JC28" s="207">
        <f t="shared" si="75"/>
        <v>3.0769230769230769E-3</v>
      </c>
      <c r="JG28" s="210"/>
      <c r="JL28" s="47">
        <v>18</v>
      </c>
      <c r="JM28" s="107">
        <f t="shared" si="78"/>
        <v>2.2371364653243847E-3</v>
      </c>
      <c r="JN28" s="47">
        <v>1</v>
      </c>
      <c r="JO28" s="207">
        <f t="shared" si="79"/>
        <v>3.0769230769230769E-3</v>
      </c>
      <c r="JX28" s="47">
        <v>19</v>
      </c>
      <c r="JY28" s="107">
        <f t="shared" si="82"/>
        <v>1.6967315592070012E-3</v>
      </c>
      <c r="JZ28" s="47">
        <v>1</v>
      </c>
      <c r="KA28" s="207">
        <f t="shared" si="83"/>
        <v>3.0769230769230769E-3</v>
      </c>
      <c r="KJ28" s="47">
        <v>52</v>
      </c>
      <c r="KK28" s="107">
        <f t="shared" si="86"/>
        <v>4.8629944823716451E-3</v>
      </c>
      <c r="KL28" s="47">
        <v>1</v>
      </c>
      <c r="KM28" s="207">
        <f t="shared" si="87"/>
        <v>3.0769230769230769E-3</v>
      </c>
      <c r="KP28" s="47">
        <v>15</v>
      </c>
      <c r="KQ28" s="107">
        <f t="shared" si="88"/>
        <v>1.5801116612240598E-3</v>
      </c>
      <c r="KR28" s="47">
        <v>1</v>
      </c>
      <c r="KS28" s="207">
        <f t="shared" si="89"/>
        <v>3.0769230769230769E-3</v>
      </c>
    </row>
    <row r="29" spans="2:323" s="47" customFormat="1" x14ac:dyDescent="0.25">
      <c r="B29" s="47">
        <v>13</v>
      </c>
      <c r="C29" s="107">
        <f t="shared" si="2"/>
        <v>1.9213715637008573E-3</v>
      </c>
      <c r="D29" s="47">
        <v>1</v>
      </c>
      <c r="E29" s="207">
        <f t="shared" si="3"/>
        <v>3.0674846625766872E-3</v>
      </c>
      <c r="F29" s="208"/>
      <c r="H29" s="47">
        <v>45</v>
      </c>
      <c r="I29" s="207">
        <f t="shared" si="4"/>
        <v>4.1833224876824393E-3</v>
      </c>
      <c r="J29" s="47">
        <v>1</v>
      </c>
      <c r="K29" s="207">
        <f t="shared" si="5"/>
        <v>3.0674846625766872E-3</v>
      </c>
      <c r="L29" s="208"/>
      <c r="N29" s="47">
        <v>37</v>
      </c>
      <c r="O29" s="207">
        <f t="shared" si="6"/>
        <v>3.3121475248411064E-3</v>
      </c>
      <c r="P29" s="47">
        <v>1</v>
      </c>
      <c r="Q29" s="207">
        <f t="shared" si="7"/>
        <v>3.0769230769230769E-3</v>
      </c>
      <c r="R29" s="208"/>
      <c r="T29" s="47">
        <v>23</v>
      </c>
      <c r="U29" s="209">
        <f t="shared" si="8"/>
        <v>1.8490232333788889E-3</v>
      </c>
      <c r="V29" s="47">
        <v>1</v>
      </c>
      <c r="W29" s="207">
        <f t="shared" si="9"/>
        <v>3.0674846625766872E-3</v>
      </c>
      <c r="X29" s="208"/>
      <c r="Z29" s="47">
        <v>10</v>
      </c>
      <c r="AA29" s="209">
        <f t="shared" si="0"/>
        <v>1.3032712107389549E-3</v>
      </c>
      <c r="AB29" s="47">
        <v>1</v>
      </c>
      <c r="AC29" s="107">
        <f t="shared" si="10"/>
        <v>3.0769230769230769E-3</v>
      </c>
      <c r="AD29" s="208"/>
      <c r="AF29" s="47">
        <v>16</v>
      </c>
      <c r="AG29" s="209">
        <f t="shared" si="11"/>
        <v>1.8275271273557967E-3</v>
      </c>
      <c r="AH29" s="47">
        <v>1</v>
      </c>
      <c r="AI29" s="107">
        <f t="shared" si="12"/>
        <v>3.0674846625766872E-3</v>
      </c>
      <c r="AJ29" s="208"/>
      <c r="AP29" s="208"/>
      <c r="AR29" s="47">
        <v>16</v>
      </c>
      <c r="AS29" s="207">
        <f t="shared" si="14"/>
        <v>1.9011406844106464E-3</v>
      </c>
      <c r="AT29" s="47">
        <v>1</v>
      </c>
      <c r="AU29" s="107">
        <f t="shared" si="15"/>
        <v>3.0674846625766872E-3</v>
      </c>
      <c r="AV29" s="208"/>
      <c r="AX29" s="47">
        <v>10</v>
      </c>
      <c r="AY29" s="107">
        <f t="shared" si="16"/>
        <v>1.4100394811054709E-3</v>
      </c>
      <c r="AZ29" s="47">
        <v>1</v>
      </c>
      <c r="BA29" s="107">
        <f t="shared" si="17"/>
        <v>3.0769230769230769E-3</v>
      </c>
      <c r="BB29" s="208"/>
      <c r="BD29" s="47">
        <v>11</v>
      </c>
      <c r="BE29" s="207">
        <f t="shared" si="18"/>
        <v>8.035062089116143E-4</v>
      </c>
      <c r="BF29" s="47">
        <v>1</v>
      </c>
      <c r="BG29" s="107">
        <f t="shared" si="19"/>
        <v>3.0674846625766872E-3</v>
      </c>
      <c r="BH29" s="208"/>
      <c r="BJ29" s="47">
        <v>11</v>
      </c>
      <c r="BK29" s="207">
        <f t="shared" si="20"/>
        <v>1.8077239112571897E-3</v>
      </c>
      <c r="BL29" s="47">
        <v>1</v>
      </c>
      <c r="BM29" s="107">
        <f t="shared" si="21"/>
        <v>3.0211480362537764E-3</v>
      </c>
      <c r="BN29" s="208"/>
      <c r="BQ29" s="210"/>
      <c r="BT29" s="208"/>
      <c r="CN29" s="47">
        <v>30</v>
      </c>
      <c r="CO29" s="207">
        <f t="shared" si="28"/>
        <v>2.3811413604254306E-3</v>
      </c>
      <c r="CP29" s="47">
        <v>1</v>
      </c>
      <c r="CQ29" s="107">
        <f t="shared" si="29"/>
        <v>3.0769230769230769E-3</v>
      </c>
      <c r="CZ29" s="47">
        <v>22</v>
      </c>
      <c r="DA29" s="207">
        <f t="shared" si="32"/>
        <v>2.2795565226401411E-3</v>
      </c>
      <c r="DB29" s="47">
        <v>1</v>
      </c>
      <c r="DC29" s="107">
        <f t="shared" si="33"/>
        <v>3.0769230769230769E-3</v>
      </c>
      <c r="DF29" s="47">
        <v>11</v>
      </c>
      <c r="DG29" s="207">
        <f t="shared" si="34"/>
        <v>1.7476962186209089E-3</v>
      </c>
      <c r="DH29" s="47">
        <v>1</v>
      </c>
      <c r="DI29" s="107">
        <f t="shared" si="35"/>
        <v>3.0769230769230769E-3</v>
      </c>
      <c r="DL29" s="47">
        <v>37</v>
      </c>
      <c r="DM29" s="107">
        <f t="shared" si="36"/>
        <v>7.8572945423656827E-3</v>
      </c>
      <c r="DN29" s="47">
        <v>14</v>
      </c>
      <c r="DO29" s="107">
        <f t="shared" si="37"/>
        <v>4.3076923076923075E-2</v>
      </c>
      <c r="DX29" s="47">
        <v>36</v>
      </c>
      <c r="DY29" s="107">
        <f t="shared" si="38"/>
        <v>2.7378507871321013E-3</v>
      </c>
      <c r="DZ29" s="47">
        <v>1</v>
      </c>
      <c r="EA29" s="107">
        <f t="shared" si="39"/>
        <v>3.0769230769230769E-3</v>
      </c>
      <c r="ED29" s="47">
        <v>12</v>
      </c>
      <c r="EE29" s="107">
        <f t="shared" si="40"/>
        <v>1.7714791851195749E-3</v>
      </c>
      <c r="EF29" s="47">
        <v>1</v>
      </c>
      <c r="EG29" s="107">
        <f t="shared" si="41"/>
        <v>3.0769230769230769E-3</v>
      </c>
      <c r="EJ29" s="47">
        <v>37</v>
      </c>
      <c r="EK29" s="107">
        <f t="shared" si="42"/>
        <v>2.5696228904785053E-3</v>
      </c>
      <c r="EL29" s="47">
        <v>1</v>
      </c>
      <c r="EM29" s="107">
        <f t="shared" si="43"/>
        <v>3.0769230769230769E-3</v>
      </c>
      <c r="EP29" s="47">
        <v>14</v>
      </c>
      <c r="EQ29" s="107">
        <f t="shared" si="44"/>
        <v>1.8334206390780514E-3</v>
      </c>
      <c r="ER29" s="47">
        <v>1</v>
      </c>
      <c r="ES29" s="209">
        <f t="shared" si="45"/>
        <v>3.0769230769230769E-3</v>
      </c>
      <c r="EV29" s="47">
        <v>17</v>
      </c>
      <c r="EW29" s="207">
        <f t="shared" si="46"/>
        <v>2.8062066688676131E-3</v>
      </c>
      <c r="EX29" s="47">
        <v>1</v>
      </c>
      <c r="EY29" s="209">
        <f t="shared" si="47"/>
        <v>3.0769230769230769E-3</v>
      </c>
      <c r="FT29" s="47">
        <v>16</v>
      </c>
      <c r="FU29" s="107">
        <f t="shared" si="50"/>
        <v>1.7050298380221654E-3</v>
      </c>
      <c r="FV29" s="47">
        <v>1</v>
      </c>
      <c r="FW29" s="207">
        <f t="shared" si="91"/>
        <v>3.0769230769230769E-3</v>
      </c>
      <c r="FZ29" s="47">
        <v>16</v>
      </c>
      <c r="GA29" s="207">
        <f t="shared" si="51"/>
        <v>1.921460309835475E-3</v>
      </c>
      <c r="GB29" s="47">
        <v>1</v>
      </c>
      <c r="GC29" s="209">
        <f t="shared" si="52"/>
        <v>3.0769230769230769E-3</v>
      </c>
      <c r="GL29" s="47">
        <v>84</v>
      </c>
      <c r="GM29" s="107">
        <f t="shared" si="55"/>
        <v>8.2215914652050501E-3</v>
      </c>
      <c r="GN29" s="47">
        <v>1</v>
      </c>
      <c r="GO29" s="107">
        <f t="shared" si="92"/>
        <v>3.0769230769230769E-3</v>
      </c>
      <c r="GX29" s="47">
        <v>12</v>
      </c>
      <c r="GY29" s="107">
        <f t="shared" si="57"/>
        <v>1.5109544195416771E-3</v>
      </c>
      <c r="GZ29" s="47">
        <v>1</v>
      </c>
      <c r="HA29" s="107">
        <f t="shared" si="1"/>
        <v>3.0769230769230769E-3</v>
      </c>
      <c r="HD29" s="47">
        <v>12</v>
      </c>
      <c r="HE29" s="107">
        <f t="shared" si="58"/>
        <v>7.2806698216235891E-4</v>
      </c>
      <c r="HF29" s="47">
        <v>1</v>
      </c>
      <c r="HG29" s="107">
        <f t="shared" si="59"/>
        <v>3.0769230769230769E-3</v>
      </c>
      <c r="HJ29" s="47">
        <v>16</v>
      </c>
      <c r="HK29" s="107">
        <f t="shared" si="60"/>
        <v>1.2498047180128104E-3</v>
      </c>
      <c r="HL29" s="47">
        <v>1</v>
      </c>
      <c r="HM29" s="107">
        <f t="shared" si="61"/>
        <v>3.0769230769230769E-3</v>
      </c>
      <c r="HV29" s="47">
        <v>18</v>
      </c>
      <c r="HW29" s="107">
        <f t="shared" si="64"/>
        <v>2.0348179968347276E-3</v>
      </c>
      <c r="HX29" s="47">
        <v>1</v>
      </c>
      <c r="HY29" s="107">
        <f t="shared" si="65"/>
        <v>3.0769230769230769E-3</v>
      </c>
      <c r="IB29" s="47">
        <v>18</v>
      </c>
      <c r="IC29" s="107">
        <f t="shared" si="66"/>
        <v>1.7113519680547634E-3</v>
      </c>
      <c r="ID29" s="47">
        <v>1</v>
      </c>
      <c r="IE29" s="107">
        <f t="shared" si="67"/>
        <v>3.0769230769230769E-3</v>
      </c>
      <c r="IH29" s="47">
        <v>17</v>
      </c>
      <c r="II29" s="207">
        <f t="shared" si="68"/>
        <v>1.2027734540823547E-3</v>
      </c>
      <c r="IJ29" s="47">
        <v>1</v>
      </c>
      <c r="IK29" s="107">
        <f t="shared" si="69"/>
        <v>3.0769230769230769E-3</v>
      </c>
      <c r="IN29" s="47">
        <v>11</v>
      </c>
      <c r="IO29" s="207">
        <f t="shared" si="70"/>
        <v>7.6119299702442737E-4</v>
      </c>
      <c r="IP29" s="47">
        <v>1</v>
      </c>
      <c r="IQ29" s="207">
        <f t="shared" si="71"/>
        <v>3.0769230769230769E-3</v>
      </c>
      <c r="IT29" s="47">
        <v>174</v>
      </c>
      <c r="IU29" s="107">
        <f t="shared" si="72"/>
        <v>1.4852752880921895E-2</v>
      </c>
      <c r="IV29" s="47">
        <v>1</v>
      </c>
      <c r="IW29" s="207">
        <f t="shared" si="73"/>
        <v>3.0769230769230769E-3</v>
      </c>
      <c r="IZ29" s="47">
        <v>17</v>
      </c>
      <c r="JA29" s="107">
        <f t="shared" si="74"/>
        <v>2.1128511061396966E-3</v>
      </c>
      <c r="JB29" s="47">
        <v>1</v>
      </c>
      <c r="JC29" s="207">
        <f t="shared" si="75"/>
        <v>3.0769230769230769E-3</v>
      </c>
      <c r="JG29" s="210"/>
      <c r="JL29" s="47">
        <v>17</v>
      </c>
      <c r="JM29" s="107">
        <f t="shared" si="78"/>
        <v>2.1128511061396966E-3</v>
      </c>
      <c r="JN29" s="47">
        <v>1</v>
      </c>
      <c r="JO29" s="207">
        <f t="shared" si="79"/>
        <v>3.0769230769230769E-3</v>
      </c>
      <c r="JX29" s="47">
        <v>15</v>
      </c>
      <c r="JY29" s="107">
        <f t="shared" si="82"/>
        <v>1.339524915163422E-3</v>
      </c>
      <c r="JZ29" s="47">
        <v>1</v>
      </c>
      <c r="KA29" s="207">
        <f t="shared" si="83"/>
        <v>3.0769230769230769E-3</v>
      </c>
      <c r="KJ29" s="47">
        <v>44</v>
      </c>
      <c r="KK29" s="107">
        <f t="shared" si="86"/>
        <v>4.1148414850836999E-3</v>
      </c>
      <c r="KL29" s="47">
        <v>1</v>
      </c>
      <c r="KM29" s="207">
        <f t="shared" si="87"/>
        <v>3.0769230769230769E-3</v>
      </c>
      <c r="KP29" s="47">
        <v>37</v>
      </c>
      <c r="KQ29" s="107">
        <f t="shared" si="88"/>
        <v>3.8976087643526809E-3</v>
      </c>
      <c r="KR29" s="47">
        <v>1</v>
      </c>
      <c r="KS29" s="207">
        <f t="shared" si="89"/>
        <v>3.0769230769230769E-3</v>
      </c>
    </row>
    <row r="30" spans="2:323" s="47" customFormat="1" x14ac:dyDescent="0.25">
      <c r="B30" s="47">
        <v>12</v>
      </c>
      <c r="C30" s="107">
        <f t="shared" si="2"/>
        <v>1.7735737511084836E-3</v>
      </c>
      <c r="D30" s="47">
        <v>1</v>
      </c>
      <c r="E30" s="207">
        <f t="shared" si="3"/>
        <v>3.0674846625766872E-3</v>
      </c>
      <c r="F30" s="208"/>
      <c r="H30" s="47">
        <v>42</v>
      </c>
      <c r="I30" s="207">
        <f t="shared" si="4"/>
        <v>3.9044343218369434E-3</v>
      </c>
      <c r="J30" s="47">
        <v>1</v>
      </c>
      <c r="K30" s="207">
        <f t="shared" si="5"/>
        <v>3.0674846625766872E-3</v>
      </c>
      <c r="L30" s="208"/>
      <c r="N30" s="47">
        <v>35</v>
      </c>
      <c r="O30" s="207">
        <f t="shared" si="6"/>
        <v>3.133112523498344E-3</v>
      </c>
      <c r="P30" s="47">
        <v>1</v>
      </c>
      <c r="Q30" s="207">
        <f t="shared" si="7"/>
        <v>3.0769230769230769E-3</v>
      </c>
      <c r="R30" s="208"/>
      <c r="T30" s="47">
        <v>12</v>
      </c>
      <c r="U30" s="209">
        <f t="shared" si="8"/>
        <v>9.6470777393681164E-4</v>
      </c>
      <c r="V30" s="47">
        <v>1</v>
      </c>
      <c r="W30" s="207">
        <f t="shared" si="9"/>
        <v>3.0674846625766872E-3</v>
      </c>
      <c r="X30" s="208"/>
      <c r="Z30" s="47">
        <v>10</v>
      </c>
      <c r="AA30" s="209">
        <f t="shared" si="0"/>
        <v>1.3032712107389549E-3</v>
      </c>
      <c r="AB30" s="47">
        <v>1</v>
      </c>
      <c r="AC30" s="107">
        <f t="shared" si="10"/>
        <v>3.0769230769230769E-3</v>
      </c>
      <c r="AD30" s="208"/>
      <c r="AF30" s="47">
        <v>16</v>
      </c>
      <c r="AG30" s="209">
        <f t="shared" si="11"/>
        <v>1.8275271273557967E-3</v>
      </c>
      <c r="AH30" s="47">
        <v>1</v>
      </c>
      <c r="AI30" s="107">
        <f t="shared" si="12"/>
        <v>3.0674846625766872E-3</v>
      </c>
      <c r="AJ30" s="208"/>
      <c r="AP30" s="208"/>
      <c r="AR30" s="47">
        <v>15</v>
      </c>
      <c r="AS30" s="207">
        <f t="shared" si="14"/>
        <v>1.782319391634981E-3</v>
      </c>
      <c r="AT30" s="47">
        <v>1</v>
      </c>
      <c r="AU30" s="107">
        <f t="shared" si="15"/>
        <v>3.0674846625766872E-3</v>
      </c>
      <c r="AV30" s="208"/>
      <c r="AX30" s="47">
        <v>10</v>
      </c>
      <c r="AY30" s="107">
        <f t="shared" si="16"/>
        <v>1.4100394811054709E-3</v>
      </c>
      <c r="AZ30" s="47">
        <v>1</v>
      </c>
      <c r="BA30" s="107">
        <f t="shared" si="17"/>
        <v>3.0769230769230769E-3</v>
      </c>
      <c r="BB30" s="208"/>
      <c r="BD30" s="47">
        <v>28</v>
      </c>
      <c r="BE30" s="207">
        <f t="shared" si="18"/>
        <v>2.0452885317750183E-3</v>
      </c>
      <c r="BF30" s="47">
        <v>1</v>
      </c>
      <c r="BG30" s="107">
        <f t="shared" si="19"/>
        <v>3.0674846625766872E-3</v>
      </c>
      <c r="BH30" s="208"/>
      <c r="BJ30" s="47">
        <v>11</v>
      </c>
      <c r="BK30" s="207">
        <f t="shared" si="20"/>
        <v>1.8077239112571897E-3</v>
      </c>
      <c r="BL30" s="47">
        <v>1</v>
      </c>
      <c r="BM30" s="107">
        <f t="shared" si="21"/>
        <v>3.0211480362537764E-3</v>
      </c>
      <c r="BN30" s="208"/>
      <c r="BQ30" s="210"/>
      <c r="BT30" s="208"/>
      <c r="CN30" s="47">
        <v>14</v>
      </c>
      <c r="CO30" s="207">
        <f t="shared" si="28"/>
        <v>1.1111993015318676E-3</v>
      </c>
      <c r="CP30" s="47">
        <v>1</v>
      </c>
      <c r="CQ30" s="107">
        <f t="shared" si="29"/>
        <v>3.0769230769230769E-3</v>
      </c>
      <c r="CZ30" s="47">
        <v>20</v>
      </c>
      <c r="DA30" s="207">
        <f t="shared" si="32"/>
        <v>2.0723241114910373E-3</v>
      </c>
      <c r="DB30" s="47">
        <v>1</v>
      </c>
      <c r="DC30" s="107">
        <f t="shared" si="33"/>
        <v>3.0769230769230769E-3</v>
      </c>
      <c r="DF30" s="47">
        <v>10</v>
      </c>
      <c r="DG30" s="207">
        <f t="shared" si="34"/>
        <v>1.5888147442008262E-3</v>
      </c>
      <c r="DH30" s="47">
        <v>1</v>
      </c>
      <c r="DI30" s="107">
        <f t="shared" si="35"/>
        <v>3.0769230769230769E-3</v>
      </c>
      <c r="DL30" s="47">
        <v>18</v>
      </c>
      <c r="DM30" s="107">
        <f t="shared" si="36"/>
        <v>3.8224676152049269E-3</v>
      </c>
      <c r="DN30" s="47">
        <v>15</v>
      </c>
      <c r="DO30" s="107">
        <f t="shared" si="37"/>
        <v>4.6153846153846156E-2</v>
      </c>
      <c r="DX30" s="47">
        <v>29</v>
      </c>
      <c r="DY30" s="107">
        <f t="shared" si="38"/>
        <v>2.2054909118564151E-3</v>
      </c>
      <c r="DZ30" s="47">
        <v>1</v>
      </c>
      <c r="EA30" s="107">
        <f t="shared" si="39"/>
        <v>3.0769230769230769E-3</v>
      </c>
      <c r="ED30" s="47">
        <v>12</v>
      </c>
      <c r="EE30" s="107">
        <f t="shared" si="40"/>
        <v>1.7714791851195749E-3</v>
      </c>
      <c r="EF30" s="47">
        <v>1</v>
      </c>
      <c r="EG30" s="107">
        <f t="shared" si="41"/>
        <v>3.0769230769230769E-3</v>
      </c>
      <c r="EJ30" s="47">
        <v>12</v>
      </c>
      <c r="EK30" s="107">
        <f t="shared" si="42"/>
        <v>8.3339120772275854E-4</v>
      </c>
      <c r="EL30" s="47">
        <v>1</v>
      </c>
      <c r="EM30" s="107">
        <f t="shared" si="43"/>
        <v>3.0769230769230769E-3</v>
      </c>
      <c r="EP30" s="47">
        <v>13</v>
      </c>
      <c r="EQ30" s="107">
        <f t="shared" si="44"/>
        <v>1.7024620220010478E-3</v>
      </c>
      <c r="ER30" s="47">
        <v>1</v>
      </c>
      <c r="ES30" s="209">
        <f t="shared" si="45"/>
        <v>3.0769230769230769E-3</v>
      </c>
      <c r="EV30" s="47">
        <v>18</v>
      </c>
      <c r="EW30" s="207">
        <f t="shared" si="46"/>
        <v>2.9712776493892373E-3</v>
      </c>
      <c r="EX30" s="47">
        <v>1</v>
      </c>
      <c r="EY30" s="209">
        <f t="shared" si="47"/>
        <v>3.0769230769230769E-3</v>
      </c>
      <c r="FT30" s="47">
        <v>15</v>
      </c>
      <c r="FU30" s="107">
        <f t="shared" si="50"/>
        <v>1.59846547314578E-3</v>
      </c>
      <c r="FV30" s="47">
        <v>1</v>
      </c>
      <c r="FW30" s="207">
        <f t="shared" si="91"/>
        <v>3.0769230769230769E-3</v>
      </c>
      <c r="FZ30" s="47">
        <v>16</v>
      </c>
      <c r="GA30" s="207">
        <f t="shared" si="51"/>
        <v>1.921460309835475E-3</v>
      </c>
      <c r="GB30" s="47">
        <v>1</v>
      </c>
      <c r="GC30" s="209">
        <f t="shared" si="52"/>
        <v>3.0769230769230769E-3</v>
      </c>
      <c r="GL30" s="47">
        <v>12</v>
      </c>
      <c r="GM30" s="107">
        <f t="shared" si="55"/>
        <v>1.1745130664578642E-3</v>
      </c>
      <c r="GN30" s="47">
        <v>1</v>
      </c>
      <c r="GO30" s="107">
        <f t="shared" si="92"/>
        <v>3.0769230769230769E-3</v>
      </c>
      <c r="GX30" s="47">
        <v>12</v>
      </c>
      <c r="GY30" s="107">
        <f t="shared" si="57"/>
        <v>1.5109544195416771E-3</v>
      </c>
      <c r="GZ30" s="47">
        <v>1</v>
      </c>
      <c r="HA30" s="107">
        <f t="shared" si="1"/>
        <v>3.0769230769230769E-3</v>
      </c>
      <c r="HD30" s="47">
        <v>13</v>
      </c>
      <c r="HE30" s="107">
        <f t="shared" si="58"/>
        <v>7.8873923067588887E-4</v>
      </c>
      <c r="HF30" s="47">
        <v>1</v>
      </c>
      <c r="HG30" s="107">
        <f t="shared" si="59"/>
        <v>3.0769230769230769E-3</v>
      </c>
      <c r="HJ30" s="47">
        <v>48</v>
      </c>
      <c r="HK30" s="107">
        <f t="shared" si="60"/>
        <v>3.7494141540384317E-3</v>
      </c>
      <c r="HL30" s="47">
        <v>1</v>
      </c>
      <c r="HM30" s="107">
        <f t="shared" si="61"/>
        <v>3.0769230769230769E-3</v>
      </c>
      <c r="HV30" s="47">
        <v>16</v>
      </c>
      <c r="HW30" s="107">
        <f t="shared" si="64"/>
        <v>1.8087271082975356E-3</v>
      </c>
      <c r="HX30" s="47">
        <v>1</v>
      </c>
      <c r="HY30" s="107">
        <f t="shared" si="65"/>
        <v>3.0769230769230769E-3</v>
      </c>
      <c r="IB30" s="47">
        <v>11</v>
      </c>
      <c r="IC30" s="107">
        <f t="shared" si="66"/>
        <v>1.0458262027001331E-3</v>
      </c>
      <c r="ID30" s="47">
        <v>1</v>
      </c>
      <c r="IE30" s="107">
        <f t="shared" si="67"/>
        <v>3.0769230769230769E-3</v>
      </c>
      <c r="IH30" s="47">
        <v>11</v>
      </c>
      <c r="II30" s="207">
        <f t="shared" si="68"/>
        <v>7.7826517617093536E-4</v>
      </c>
      <c r="IJ30" s="47">
        <v>1</v>
      </c>
      <c r="IK30" s="107">
        <f t="shared" si="69"/>
        <v>3.0769230769230769E-3</v>
      </c>
      <c r="IN30" s="47">
        <v>21</v>
      </c>
      <c r="IO30" s="207">
        <f t="shared" si="70"/>
        <v>1.4531866306829978E-3</v>
      </c>
      <c r="IP30" s="47">
        <v>1</v>
      </c>
      <c r="IQ30" s="207">
        <f t="shared" si="71"/>
        <v>3.0769230769230769E-3</v>
      </c>
      <c r="IT30" s="47">
        <v>10</v>
      </c>
      <c r="IU30" s="107">
        <f t="shared" si="72"/>
        <v>8.5360648740930435E-4</v>
      </c>
      <c r="IV30" s="47">
        <v>1</v>
      </c>
      <c r="IW30" s="207">
        <f t="shared" si="73"/>
        <v>3.0769230769230769E-3</v>
      </c>
      <c r="IZ30" s="47">
        <v>16</v>
      </c>
      <c r="JA30" s="107">
        <f t="shared" si="74"/>
        <v>1.9885657469550086E-3</v>
      </c>
      <c r="JB30" s="47">
        <v>1</v>
      </c>
      <c r="JC30" s="207">
        <f t="shared" si="75"/>
        <v>3.0769230769230769E-3</v>
      </c>
      <c r="JG30" s="210"/>
      <c r="JL30" s="47">
        <v>16</v>
      </c>
      <c r="JM30" s="107">
        <f t="shared" si="78"/>
        <v>1.9885657469550086E-3</v>
      </c>
      <c r="JN30" s="47">
        <v>1</v>
      </c>
      <c r="JO30" s="207">
        <f t="shared" si="79"/>
        <v>3.0769230769230769E-3</v>
      </c>
      <c r="JX30" s="47">
        <v>15</v>
      </c>
      <c r="JY30" s="107">
        <f t="shared" si="82"/>
        <v>1.339524915163422E-3</v>
      </c>
      <c r="JZ30" s="47">
        <v>1</v>
      </c>
      <c r="KA30" s="207">
        <f t="shared" si="83"/>
        <v>3.0769230769230769E-3</v>
      </c>
      <c r="KJ30" s="47">
        <v>36</v>
      </c>
      <c r="KK30" s="107">
        <f t="shared" si="86"/>
        <v>3.3666884877957544E-3</v>
      </c>
      <c r="KL30" s="47">
        <v>1</v>
      </c>
      <c r="KM30" s="207">
        <f t="shared" si="87"/>
        <v>3.0769230769230769E-3</v>
      </c>
      <c r="KP30" s="47">
        <v>33</v>
      </c>
      <c r="KQ30" s="107">
        <f t="shared" si="88"/>
        <v>3.4762456546929316E-3</v>
      </c>
      <c r="KR30" s="47">
        <v>1</v>
      </c>
      <c r="KS30" s="207">
        <f t="shared" si="89"/>
        <v>3.0769230769230769E-3</v>
      </c>
    </row>
    <row r="31" spans="2:323" s="47" customFormat="1" x14ac:dyDescent="0.25">
      <c r="B31" s="47">
        <v>12</v>
      </c>
      <c r="C31" s="107">
        <f t="shared" si="2"/>
        <v>1.7735737511084836E-3</v>
      </c>
      <c r="D31" s="47">
        <v>1</v>
      </c>
      <c r="E31" s="207">
        <f t="shared" si="3"/>
        <v>3.0674846625766872E-3</v>
      </c>
      <c r="F31" s="208"/>
      <c r="H31" s="47">
        <v>34</v>
      </c>
      <c r="I31" s="207">
        <f t="shared" si="4"/>
        <v>3.1607325462489544E-3</v>
      </c>
      <c r="J31" s="47">
        <v>1</v>
      </c>
      <c r="K31" s="207">
        <f t="shared" si="5"/>
        <v>3.0674846625766872E-3</v>
      </c>
      <c r="L31" s="208"/>
      <c r="N31" s="47">
        <v>34</v>
      </c>
      <c r="O31" s="207">
        <f t="shared" si="6"/>
        <v>3.0435950228269626E-3</v>
      </c>
      <c r="P31" s="47">
        <v>1</v>
      </c>
      <c r="Q31" s="207">
        <f t="shared" si="7"/>
        <v>3.0769230769230769E-3</v>
      </c>
      <c r="R31" s="208"/>
      <c r="T31" s="47">
        <v>12</v>
      </c>
      <c r="U31" s="209">
        <f t="shared" si="8"/>
        <v>9.6470777393681164E-4</v>
      </c>
      <c r="V31" s="47">
        <v>1</v>
      </c>
      <c r="W31" s="207">
        <f t="shared" si="9"/>
        <v>3.0674846625766872E-3</v>
      </c>
      <c r="X31" s="208"/>
      <c r="Z31" s="47">
        <v>10</v>
      </c>
      <c r="AA31" s="209">
        <f t="shared" si="0"/>
        <v>1.3032712107389549E-3</v>
      </c>
      <c r="AB31" s="47">
        <v>1</v>
      </c>
      <c r="AC31" s="107">
        <f t="shared" si="10"/>
        <v>3.0769230769230769E-3</v>
      </c>
      <c r="AD31" s="208"/>
      <c r="AF31" s="47">
        <v>15</v>
      </c>
      <c r="AG31" s="209">
        <f t="shared" si="11"/>
        <v>1.7133066818960593E-3</v>
      </c>
      <c r="AH31" s="47">
        <v>1</v>
      </c>
      <c r="AI31" s="107">
        <f t="shared" si="12"/>
        <v>3.0674846625766872E-3</v>
      </c>
      <c r="AJ31" s="208"/>
      <c r="AP31" s="208"/>
      <c r="AR31" s="47">
        <v>14</v>
      </c>
      <c r="AS31" s="207">
        <f t="shared" si="14"/>
        <v>1.6634980988593155E-3</v>
      </c>
      <c r="AT31" s="47">
        <v>1</v>
      </c>
      <c r="AU31" s="107">
        <f t="shared" si="15"/>
        <v>3.0674846625766872E-3</v>
      </c>
      <c r="AV31" s="208"/>
      <c r="AX31" s="47">
        <v>22</v>
      </c>
      <c r="AY31" s="107">
        <f t="shared" si="16"/>
        <v>3.102086858432036E-3</v>
      </c>
      <c r="AZ31" s="47">
        <v>1</v>
      </c>
      <c r="BA31" s="107">
        <f t="shared" si="17"/>
        <v>3.0769230769230769E-3</v>
      </c>
      <c r="BB31" s="208"/>
      <c r="BD31" s="47">
        <v>12</v>
      </c>
      <c r="BE31" s="207">
        <f t="shared" si="18"/>
        <v>8.7655222790357921E-4</v>
      </c>
      <c r="BF31" s="47">
        <v>1</v>
      </c>
      <c r="BG31" s="107">
        <f t="shared" si="19"/>
        <v>3.0674846625766872E-3</v>
      </c>
      <c r="BH31" s="208"/>
      <c r="BJ31" s="47">
        <v>11</v>
      </c>
      <c r="BK31" s="207">
        <f t="shared" si="20"/>
        <v>1.8077239112571897E-3</v>
      </c>
      <c r="BL31" s="47">
        <v>1</v>
      </c>
      <c r="BM31" s="107">
        <f t="shared" si="21"/>
        <v>3.0211480362537764E-3</v>
      </c>
      <c r="BN31" s="208"/>
      <c r="BQ31" s="210"/>
      <c r="BT31" s="208"/>
      <c r="CN31" s="47">
        <v>10</v>
      </c>
      <c r="CO31" s="207">
        <f t="shared" si="28"/>
        <v>7.9371378680847691E-4</v>
      </c>
      <c r="CP31" s="47">
        <v>1</v>
      </c>
      <c r="CQ31" s="107">
        <f t="shared" si="29"/>
        <v>3.0769230769230769E-3</v>
      </c>
      <c r="CZ31" s="47">
        <v>14</v>
      </c>
      <c r="DA31" s="207">
        <f t="shared" si="32"/>
        <v>1.4506268780437261E-3</v>
      </c>
      <c r="DB31" s="47">
        <v>1</v>
      </c>
      <c r="DC31" s="107">
        <f t="shared" si="33"/>
        <v>3.0769230769230769E-3</v>
      </c>
      <c r="DF31" s="47">
        <v>10</v>
      </c>
      <c r="DG31" s="207">
        <f t="shared" si="34"/>
        <v>1.5888147442008262E-3</v>
      </c>
      <c r="DH31" s="47">
        <v>1</v>
      </c>
      <c r="DI31" s="107">
        <f t="shared" si="35"/>
        <v>3.0769230769230769E-3</v>
      </c>
      <c r="DL31" s="47">
        <v>31</v>
      </c>
      <c r="DM31" s="107">
        <f t="shared" si="36"/>
        <v>6.5831386706307069E-3</v>
      </c>
      <c r="DN31" s="47">
        <v>23</v>
      </c>
      <c r="DO31" s="107">
        <f t="shared" si="37"/>
        <v>7.0769230769230765E-2</v>
      </c>
      <c r="DX31" s="47">
        <v>27</v>
      </c>
      <c r="DY31" s="107">
        <f t="shared" si="38"/>
        <v>2.0533880903490761E-3</v>
      </c>
      <c r="DZ31" s="47">
        <v>1</v>
      </c>
      <c r="EA31" s="107">
        <f t="shared" si="39"/>
        <v>3.0769230769230769E-3</v>
      </c>
      <c r="ED31" s="47">
        <v>12</v>
      </c>
      <c r="EE31" s="107">
        <f t="shared" si="40"/>
        <v>1.7714791851195749E-3</v>
      </c>
      <c r="EF31" s="47">
        <v>1</v>
      </c>
      <c r="EG31" s="107">
        <f t="shared" si="41"/>
        <v>3.0769230769230769E-3</v>
      </c>
      <c r="EJ31" s="47">
        <v>16</v>
      </c>
      <c r="EK31" s="107">
        <f t="shared" si="42"/>
        <v>1.1111882769636781E-3</v>
      </c>
      <c r="EL31" s="47">
        <v>1</v>
      </c>
      <c r="EM31" s="107">
        <f t="shared" si="43"/>
        <v>3.0769230769230769E-3</v>
      </c>
      <c r="EP31" s="47">
        <v>13</v>
      </c>
      <c r="EQ31" s="107">
        <f t="shared" si="44"/>
        <v>1.7024620220010478E-3</v>
      </c>
      <c r="ER31" s="47">
        <v>1</v>
      </c>
      <c r="ES31" s="209">
        <f t="shared" si="45"/>
        <v>3.0769230769230769E-3</v>
      </c>
      <c r="EV31" s="47">
        <v>46</v>
      </c>
      <c r="EW31" s="207">
        <f t="shared" si="46"/>
        <v>7.5932651039947174E-3</v>
      </c>
      <c r="EX31" s="47">
        <v>1</v>
      </c>
      <c r="EY31" s="209">
        <f t="shared" si="47"/>
        <v>3.0769230769230769E-3</v>
      </c>
      <c r="FT31" s="47">
        <v>12</v>
      </c>
      <c r="FU31" s="107">
        <f t="shared" si="50"/>
        <v>1.2787723785166241E-3</v>
      </c>
      <c r="FV31" s="47">
        <v>1</v>
      </c>
      <c r="FW31" s="207">
        <f t="shared" si="91"/>
        <v>3.0769230769230769E-3</v>
      </c>
      <c r="FZ31" s="47">
        <v>16</v>
      </c>
      <c r="GA31" s="207">
        <f t="shared" si="51"/>
        <v>1.921460309835475E-3</v>
      </c>
      <c r="GB31" s="47">
        <v>1</v>
      </c>
      <c r="GC31" s="209">
        <f t="shared" si="52"/>
        <v>3.0769230769230769E-3</v>
      </c>
      <c r="GL31" s="47">
        <v>11</v>
      </c>
      <c r="GM31" s="107">
        <f t="shared" si="55"/>
        <v>1.0766369775863757E-3</v>
      </c>
      <c r="GN31" s="47">
        <v>1</v>
      </c>
      <c r="GO31" s="107">
        <f t="shared" si="92"/>
        <v>3.0769230769230769E-3</v>
      </c>
      <c r="GX31" s="47">
        <v>12</v>
      </c>
      <c r="GY31" s="107">
        <f t="shared" si="57"/>
        <v>1.5109544195416771E-3</v>
      </c>
      <c r="GZ31" s="47">
        <v>1</v>
      </c>
      <c r="HA31" s="107">
        <f t="shared" si="1"/>
        <v>3.0769230769230769E-3</v>
      </c>
      <c r="HD31" s="47">
        <v>101</v>
      </c>
      <c r="HE31" s="107">
        <f t="shared" si="58"/>
        <v>6.1278970998665206E-3</v>
      </c>
      <c r="HF31" s="47">
        <v>1</v>
      </c>
      <c r="HG31" s="107">
        <f t="shared" si="59"/>
        <v>3.0769230769230769E-3</v>
      </c>
      <c r="HJ31" s="47">
        <v>12</v>
      </c>
      <c r="HK31" s="107">
        <f t="shared" si="60"/>
        <v>9.3735353850960793E-4</v>
      </c>
      <c r="HL31" s="47">
        <v>1</v>
      </c>
      <c r="HM31" s="107">
        <f t="shared" si="61"/>
        <v>3.0769230769230769E-3</v>
      </c>
      <c r="HV31" s="47">
        <v>15</v>
      </c>
      <c r="HW31" s="107">
        <f t="shared" si="64"/>
        <v>1.6956816640289396E-3</v>
      </c>
      <c r="HX31" s="47">
        <v>1</v>
      </c>
      <c r="HY31" s="107">
        <f t="shared" si="65"/>
        <v>3.0769230769230769E-3</v>
      </c>
      <c r="IB31" s="47">
        <v>28</v>
      </c>
      <c r="IC31" s="107">
        <f t="shared" si="66"/>
        <v>2.6621030614185207E-3</v>
      </c>
      <c r="ID31" s="47">
        <v>1</v>
      </c>
      <c r="IE31" s="107">
        <f t="shared" si="67"/>
        <v>3.0769230769230769E-3</v>
      </c>
      <c r="IH31" s="47">
        <v>14</v>
      </c>
      <c r="II31" s="207">
        <f t="shared" si="68"/>
        <v>9.9051931512664487E-4</v>
      </c>
      <c r="IJ31" s="47">
        <v>1</v>
      </c>
      <c r="IK31" s="107">
        <f t="shared" si="69"/>
        <v>3.0769230769230769E-3</v>
      </c>
      <c r="IN31" s="47">
        <v>55</v>
      </c>
      <c r="IO31" s="207">
        <f t="shared" si="70"/>
        <v>3.8059649851221369E-3</v>
      </c>
      <c r="IP31" s="47">
        <v>1</v>
      </c>
      <c r="IQ31" s="207">
        <f t="shared" si="71"/>
        <v>3.0769230769230769E-3</v>
      </c>
      <c r="IT31" s="47">
        <v>21</v>
      </c>
      <c r="IU31" s="107">
        <f t="shared" si="72"/>
        <v>1.7925736235595391E-3</v>
      </c>
      <c r="IV31" s="47">
        <v>1</v>
      </c>
      <c r="IW31" s="207">
        <f t="shared" si="73"/>
        <v>3.0769230769230769E-3</v>
      </c>
      <c r="IZ31" s="47">
        <v>15</v>
      </c>
      <c r="JA31" s="107">
        <f t="shared" si="74"/>
        <v>1.8642803877703207E-3</v>
      </c>
      <c r="JB31" s="47">
        <v>1</v>
      </c>
      <c r="JC31" s="207">
        <f t="shared" si="75"/>
        <v>3.0769230769230769E-3</v>
      </c>
      <c r="JG31" s="210"/>
      <c r="JL31" s="47">
        <v>15</v>
      </c>
      <c r="JM31" s="107">
        <f t="shared" si="78"/>
        <v>1.8642803877703207E-3</v>
      </c>
      <c r="JN31" s="47">
        <v>1</v>
      </c>
      <c r="JO31" s="207">
        <f t="shared" si="79"/>
        <v>3.0769230769230769E-3</v>
      </c>
      <c r="JX31" s="47">
        <v>15</v>
      </c>
      <c r="JY31" s="107">
        <f t="shared" si="82"/>
        <v>1.339524915163422E-3</v>
      </c>
      <c r="JZ31" s="47">
        <v>1</v>
      </c>
      <c r="KA31" s="207">
        <f t="shared" si="83"/>
        <v>3.0769230769230769E-3</v>
      </c>
      <c r="KJ31" s="47">
        <v>34</v>
      </c>
      <c r="KK31" s="107">
        <f t="shared" si="86"/>
        <v>3.1796502384737681E-3</v>
      </c>
      <c r="KL31" s="47">
        <v>1</v>
      </c>
      <c r="KM31" s="207">
        <f t="shared" si="87"/>
        <v>3.0769230769230769E-3</v>
      </c>
      <c r="KP31" s="47">
        <v>32</v>
      </c>
      <c r="KQ31" s="107">
        <f t="shared" si="88"/>
        <v>3.3709048772779943E-3</v>
      </c>
      <c r="KR31" s="47">
        <v>1</v>
      </c>
      <c r="KS31" s="207">
        <f t="shared" si="89"/>
        <v>3.0769230769230769E-3</v>
      </c>
    </row>
    <row r="32" spans="2:323" s="47" customFormat="1" x14ac:dyDescent="0.25">
      <c r="B32" s="47">
        <v>12</v>
      </c>
      <c r="C32" s="107">
        <f t="shared" si="2"/>
        <v>1.7735737511084836E-3</v>
      </c>
      <c r="D32" s="47">
        <v>1</v>
      </c>
      <c r="E32" s="207">
        <f t="shared" si="3"/>
        <v>3.0674846625766872E-3</v>
      </c>
      <c r="F32" s="208"/>
      <c r="H32" s="47">
        <v>33</v>
      </c>
      <c r="I32" s="207">
        <f t="shared" si="4"/>
        <v>3.0677698243004557E-3</v>
      </c>
      <c r="J32" s="47">
        <v>1</v>
      </c>
      <c r="K32" s="207">
        <f t="shared" si="5"/>
        <v>3.0674846625766872E-3</v>
      </c>
      <c r="L32" s="208"/>
      <c r="N32" s="47">
        <v>32</v>
      </c>
      <c r="O32" s="207">
        <f t="shared" si="6"/>
        <v>2.8645600214842002E-3</v>
      </c>
      <c r="P32" s="47">
        <v>1</v>
      </c>
      <c r="Q32" s="207">
        <f t="shared" si="7"/>
        <v>3.0769230769230769E-3</v>
      </c>
      <c r="R32" s="208"/>
      <c r="T32" s="47">
        <v>68</v>
      </c>
      <c r="U32" s="209">
        <f t="shared" si="8"/>
        <v>5.466677385641933E-3</v>
      </c>
      <c r="V32" s="47">
        <v>1</v>
      </c>
      <c r="W32" s="207">
        <f t="shared" si="9"/>
        <v>3.0674846625766872E-3</v>
      </c>
      <c r="X32" s="208"/>
      <c r="Z32" s="47">
        <v>10</v>
      </c>
      <c r="AA32" s="209">
        <f t="shared" si="0"/>
        <v>1.3032712107389549E-3</v>
      </c>
      <c r="AB32" s="47">
        <v>1</v>
      </c>
      <c r="AC32" s="107">
        <f t="shared" si="10"/>
        <v>3.0769230769230769E-3</v>
      </c>
      <c r="AD32" s="208"/>
      <c r="AF32" s="47">
        <v>14</v>
      </c>
      <c r="AG32" s="209">
        <f t="shared" si="11"/>
        <v>1.5990862364363221E-3</v>
      </c>
      <c r="AH32" s="47">
        <v>1</v>
      </c>
      <c r="AI32" s="107">
        <f t="shared" si="12"/>
        <v>3.0674846625766872E-3</v>
      </c>
      <c r="AJ32" s="208"/>
      <c r="AP32" s="208"/>
      <c r="AR32" s="47">
        <v>14</v>
      </c>
      <c r="AS32" s="207">
        <f t="shared" si="14"/>
        <v>1.6634980988593155E-3</v>
      </c>
      <c r="AT32" s="47">
        <v>1</v>
      </c>
      <c r="AU32" s="107">
        <f t="shared" si="15"/>
        <v>3.0674846625766872E-3</v>
      </c>
      <c r="AV32" s="208"/>
      <c r="AX32" s="47">
        <v>87</v>
      </c>
      <c r="AY32" s="107">
        <f t="shared" si="16"/>
        <v>1.2267343485617596E-2</v>
      </c>
      <c r="AZ32" s="47">
        <v>1</v>
      </c>
      <c r="BA32" s="107">
        <f t="shared" si="17"/>
        <v>3.0769230769230769E-3</v>
      </c>
      <c r="BB32" s="208"/>
      <c r="BD32" s="47">
        <v>19</v>
      </c>
      <c r="BE32" s="207">
        <f t="shared" si="18"/>
        <v>1.3878743608473339E-3</v>
      </c>
      <c r="BF32" s="47">
        <v>1</v>
      </c>
      <c r="BG32" s="107">
        <f t="shared" si="19"/>
        <v>3.0674846625766872E-3</v>
      </c>
      <c r="BH32" s="208"/>
      <c r="BJ32" s="47">
        <v>10</v>
      </c>
      <c r="BK32" s="207">
        <f t="shared" si="20"/>
        <v>1.6433853738701725E-3</v>
      </c>
      <c r="BL32" s="47">
        <v>1</v>
      </c>
      <c r="BM32" s="107">
        <f t="shared" si="21"/>
        <v>3.0211480362537764E-3</v>
      </c>
      <c r="BN32" s="208"/>
      <c r="BQ32" s="210"/>
      <c r="BT32" s="208"/>
      <c r="CN32" s="47">
        <v>31</v>
      </c>
      <c r="CO32" s="207">
        <f t="shared" si="28"/>
        <v>2.4605127391062781E-3</v>
      </c>
      <c r="CP32" s="47">
        <v>1</v>
      </c>
      <c r="CQ32" s="107">
        <f t="shared" si="29"/>
        <v>3.0769230769230769E-3</v>
      </c>
      <c r="CZ32" s="47">
        <v>14</v>
      </c>
      <c r="DA32" s="207">
        <f t="shared" si="32"/>
        <v>1.4506268780437261E-3</v>
      </c>
      <c r="DB32" s="47">
        <v>1</v>
      </c>
      <c r="DC32" s="107">
        <f t="shared" si="33"/>
        <v>3.0769230769230769E-3</v>
      </c>
      <c r="DF32" s="47">
        <v>10</v>
      </c>
      <c r="DG32" s="207">
        <f t="shared" si="34"/>
        <v>1.5888147442008262E-3</v>
      </c>
      <c r="DH32" s="47">
        <v>1</v>
      </c>
      <c r="DI32" s="107">
        <f t="shared" si="35"/>
        <v>3.0769230769230769E-3</v>
      </c>
      <c r="DL32" s="47">
        <v>48</v>
      </c>
      <c r="DM32" s="107">
        <f t="shared" si="36"/>
        <v>1.0193246973879804E-2</v>
      </c>
      <c r="DN32" s="47">
        <v>26</v>
      </c>
      <c r="DO32" s="107">
        <f t="shared" si="37"/>
        <v>0.08</v>
      </c>
      <c r="DX32" s="47">
        <v>25</v>
      </c>
      <c r="DY32" s="107">
        <f t="shared" si="38"/>
        <v>1.901285268841737E-3</v>
      </c>
      <c r="DZ32" s="47">
        <v>1</v>
      </c>
      <c r="EA32" s="107">
        <f t="shared" si="39"/>
        <v>3.0769230769230769E-3</v>
      </c>
      <c r="ED32" s="47">
        <v>11</v>
      </c>
      <c r="EE32" s="107">
        <f t="shared" si="40"/>
        <v>1.6238559196929435E-3</v>
      </c>
      <c r="EF32" s="47">
        <v>1</v>
      </c>
      <c r="EG32" s="107">
        <f t="shared" si="41"/>
        <v>3.0769230769230769E-3</v>
      </c>
      <c r="EJ32" s="47">
        <v>11</v>
      </c>
      <c r="EK32" s="107">
        <f t="shared" si="42"/>
        <v>7.6394194041252863E-4</v>
      </c>
      <c r="EL32" s="47">
        <v>1</v>
      </c>
      <c r="EM32" s="107">
        <f t="shared" si="43"/>
        <v>3.0769230769230769E-3</v>
      </c>
      <c r="EP32" s="47">
        <v>12</v>
      </c>
      <c r="EQ32" s="107">
        <f t="shared" si="44"/>
        <v>1.5715034049240441E-3</v>
      </c>
      <c r="ER32" s="47">
        <v>1</v>
      </c>
      <c r="ES32" s="209">
        <f t="shared" si="45"/>
        <v>3.0769230769230769E-3</v>
      </c>
      <c r="EV32" s="47">
        <v>40</v>
      </c>
      <c r="EW32" s="207">
        <f t="shared" si="46"/>
        <v>6.6028392208649722E-3</v>
      </c>
      <c r="EX32" s="47">
        <v>1</v>
      </c>
      <c r="EY32" s="209">
        <f t="shared" si="47"/>
        <v>3.0769230769230769E-3</v>
      </c>
      <c r="FT32" s="47">
        <v>12</v>
      </c>
      <c r="FU32" s="107">
        <f t="shared" si="50"/>
        <v>1.2787723785166241E-3</v>
      </c>
      <c r="FV32" s="47">
        <v>1</v>
      </c>
      <c r="FW32" s="207">
        <f t="shared" si="91"/>
        <v>3.0769230769230769E-3</v>
      </c>
      <c r="FZ32" s="47">
        <v>15</v>
      </c>
      <c r="GA32" s="207">
        <f t="shared" si="51"/>
        <v>1.8013690404707578E-3</v>
      </c>
      <c r="GB32" s="47">
        <v>1</v>
      </c>
      <c r="GC32" s="209">
        <f t="shared" si="52"/>
        <v>3.0769230769230769E-3</v>
      </c>
      <c r="GL32" s="47">
        <v>12</v>
      </c>
      <c r="GM32" s="107">
        <f t="shared" si="55"/>
        <v>1.1745130664578642E-3</v>
      </c>
      <c r="GN32" s="47">
        <v>1</v>
      </c>
      <c r="GO32" s="107">
        <f t="shared" si="92"/>
        <v>3.0769230769230769E-3</v>
      </c>
      <c r="GX32" s="47">
        <v>11</v>
      </c>
      <c r="GY32" s="107">
        <f t="shared" si="57"/>
        <v>1.3850415512465374E-3</v>
      </c>
      <c r="GZ32" s="47">
        <v>1</v>
      </c>
      <c r="HA32" s="107">
        <f t="shared" si="1"/>
        <v>3.0769230769230769E-3</v>
      </c>
      <c r="HD32" s="47">
        <v>11</v>
      </c>
      <c r="HE32" s="107">
        <f t="shared" si="58"/>
        <v>6.6739473364882905E-4</v>
      </c>
      <c r="HF32" s="47">
        <v>1</v>
      </c>
      <c r="HG32" s="107">
        <f t="shared" si="59"/>
        <v>3.0769230769230769E-3</v>
      </c>
      <c r="HJ32" s="47">
        <v>15</v>
      </c>
      <c r="HK32" s="107">
        <f t="shared" si="60"/>
        <v>1.1716919231370099E-3</v>
      </c>
      <c r="HL32" s="47">
        <v>1</v>
      </c>
      <c r="HM32" s="107">
        <f t="shared" si="61"/>
        <v>3.0769230769230769E-3</v>
      </c>
      <c r="HV32" s="47">
        <v>15</v>
      </c>
      <c r="HW32" s="107">
        <f t="shared" si="64"/>
        <v>1.6956816640289396E-3</v>
      </c>
      <c r="HX32" s="47">
        <v>1</v>
      </c>
      <c r="HY32" s="107">
        <f t="shared" si="65"/>
        <v>3.0769230769230769E-3</v>
      </c>
      <c r="IB32" s="47">
        <v>17</v>
      </c>
      <c r="IC32" s="107">
        <f t="shared" si="66"/>
        <v>1.6162768587183875E-3</v>
      </c>
      <c r="ID32" s="47">
        <v>1</v>
      </c>
      <c r="IE32" s="107">
        <f t="shared" si="67"/>
        <v>3.0769230769230769E-3</v>
      </c>
      <c r="IH32" s="47">
        <v>11</v>
      </c>
      <c r="II32" s="207">
        <f t="shared" si="68"/>
        <v>7.7826517617093536E-4</v>
      </c>
      <c r="IJ32" s="47">
        <v>1</v>
      </c>
      <c r="IK32" s="107">
        <f t="shared" si="69"/>
        <v>3.0769230769230769E-3</v>
      </c>
      <c r="IN32" s="47">
        <v>11</v>
      </c>
      <c r="IO32" s="207">
        <f t="shared" si="70"/>
        <v>7.6119299702442737E-4</v>
      </c>
      <c r="IP32" s="47">
        <v>1</v>
      </c>
      <c r="IQ32" s="207">
        <f t="shared" si="71"/>
        <v>3.0769230769230769E-3</v>
      </c>
      <c r="IT32" s="47">
        <v>10</v>
      </c>
      <c r="IU32" s="107">
        <f t="shared" si="72"/>
        <v>8.5360648740930435E-4</v>
      </c>
      <c r="IV32" s="47">
        <v>1</v>
      </c>
      <c r="IW32" s="207">
        <f t="shared" si="73"/>
        <v>3.0769230769230769E-3</v>
      </c>
      <c r="IZ32" s="47">
        <v>15</v>
      </c>
      <c r="JA32" s="107">
        <f t="shared" si="74"/>
        <v>1.8642803877703207E-3</v>
      </c>
      <c r="JB32" s="47">
        <v>1</v>
      </c>
      <c r="JC32" s="207">
        <f t="shared" si="75"/>
        <v>3.0769230769230769E-3</v>
      </c>
      <c r="JG32" s="210"/>
      <c r="JL32" s="47">
        <v>15</v>
      </c>
      <c r="JM32" s="107">
        <f t="shared" si="78"/>
        <v>1.8642803877703207E-3</v>
      </c>
      <c r="JN32" s="47">
        <v>1</v>
      </c>
      <c r="JO32" s="207">
        <f t="shared" si="79"/>
        <v>3.0769230769230769E-3</v>
      </c>
      <c r="JX32" s="47">
        <v>10</v>
      </c>
      <c r="JY32" s="107">
        <f t="shared" si="82"/>
        <v>8.9301661010894801E-4</v>
      </c>
      <c r="JZ32" s="47">
        <v>1</v>
      </c>
      <c r="KA32" s="207">
        <f t="shared" si="83"/>
        <v>3.0769230769230769E-3</v>
      </c>
      <c r="KJ32" s="47">
        <v>30</v>
      </c>
      <c r="KK32" s="107">
        <f t="shared" si="86"/>
        <v>2.8055737398297951E-3</v>
      </c>
      <c r="KL32" s="47">
        <v>1</v>
      </c>
      <c r="KM32" s="207">
        <f t="shared" si="87"/>
        <v>3.0769230769230769E-3</v>
      </c>
      <c r="KP32" s="47">
        <v>23</v>
      </c>
      <c r="KQ32" s="107">
        <f t="shared" si="88"/>
        <v>2.4228378805435584E-3</v>
      </c>
      <c r="KR32" s="47">
        <v>1</v>
      </c>
      <c r="KS32" s="207">
        <f t="shared" si="89"/>
        <v>3.0769230769230769E-3</v>
      </c>
    </row>
    <row r="33" spans="2:305" s="47" customFormat="1" x14ac:dyDescent="0.25">
      <c r="B33" s="47">
        <v>11</v>
      </c>
      <c r="C33" s="107">
        <f t="shared" si="2"/>
        <v>1.62577593851611E-3</v>
      </c>
      <c r="D33" s="47">
        <v>1</v>
      </c>
      <c r="E33" s="207">
        <f t="shared" si="3"/>
        <v>3.0674846625766872E-3</v>
      </c>
      <c r="F33" s="208"/>
      <c r="H33" s="47">
        <v>33</v>
      </c>
      <c r="I33" s="207">
        <f t="shared" si="4"/>
        <v>3.0677698243004557E-3</v>
      </c>
      <c r="J33" s="47">
        <v>1</v>
      </c>
      <c r="K33" s="207">
        <f t="shared" si="5"/>
        <v>3.0674846625766872E-3</v>
      </c>
      <c r="L33" s="208"/>
      <c r="N33" s="47">
        <v>30</v>
      </c>
      <c r="O33" s="207">
        <f t="shared" si="6"/>
        <v>2.6855250201414378E-3</v>
      </c>
      <c r="P33" s="47">
        <v>1</v>
      </c>
      <c r="Q33" s="207">
        <f t="shared" si="7"/>
        <v>3.0769230769230769E-3</v>
      </c>
      <c r="R33" s="208"/>
      <c r="T33" s="47">
        <v>57</v>
      </c>
      <c r="U33" s="209">
        <f t="shared" si="8"/>
        <v>4.5823619261998556E-3</v>
      </c>
      <c r="V33" s="47">
        <v>1</v>
      </c>
      <c r="W33" s="207">
        <f t="shared" si="9"/>
        <v>3.0674846625766872E-3</v>
      </c>
      <c r="X33" s="208"/>
      <c r="Z33" s="47">
        <v>10</v>
      </c>
      <c r="AA33" s="209">
        <f t="shared" si="0"/>
        <v>1.3032712107389549E-3</v>
      </c>
      <c r="AB33" s="47">
        <v>1</v>
      </c>
      <c r="AC33" s="107">
        <f t="shared" si="10"/>
        <v>3.0769230769230769E-3</v>
      </c>
      <c r="AD33" s="208"/>
      <c r="AF33" s="47">
        <v>14</v>
      </c>
      <c r="AG33" s="209">
        <f t="shared" si="11"/>
        <v>1.5990862364363221E-3</v>
      </c>
      <c r="AH33" s="47">
        <v>1</v>
      </c>
      <c r="AI33" s="107">
        <f t="shared" si="12"/>
        <v>3.0674846625766872E-3</v>
      </c>
      <c r="AJ33" s="208"/>
      <c r="AP33" s="208"/>
      <c r="AR33" s="47">
        <v>14</v>
      </c>
      <c r="AS33" s="207">
        <f t="shared" si="14"/>
        <v>1.6634980988593155E-3</v>
      </c>
      <c r="AT33" s="47">
        <v>1</v>
      </c>
      <c r="AU33" s="107">
        <f t="shared" si="15"/>
        <v>3.0674846625766872E-3</v>
      </c>
      <c r="AV33" s="208"/>
      <c r="AX33" s="47">
        <v>140</v>
      </c>
      <c r="AY33" s="107">
        <f t="shared" si="16"/>
        <v>1.9740552735476594E-2</v>
      </c>
      <c r="AZ33" s="47">
        <v>5</v>
      </c>
      <c r="BA33" s="107">
        <f t="shared" si="17"/>
        <v>1.5384615384615385E-2</v>
      </c>
      <c r="BB33" s="208" t="s">
        <v>95</v>
      </c>
      <c r="BD33" s="47">
        <v>10</v>
      </c>
      <c r="BE33" s="207">
        <f t="shared" si="18"/>
        <v>7.3046018991964939E-4</v>
      </c>
      <c r="BF33" s="47">
        <v>1</v>
      </c>
      <c r="BG33" s="107">
        <f t="shared" si="19"/>
        <v>3.0674846625766872E-3</v>
      </c>
      <c r="BH33" s="208"/>
      <c r="BJ33" s="47">
        <v>10</v>
      </c>
      <c r="BK33" s="207">
        <f t="shared" si="20"/>
        <v>1.6433853738701725E-3</v>
      </c>
      <c r="BL33" s="47">
        <v>1</v>
      </c>
      <c r="BM33" s="107">
        <f t="shared" si="21"/>
        <v>3.0211480362537764E-3</v>
      </c>
      <c r="BN33" s="208"/>
      <c r="BQ33" s="210"/>
      <c r="BT33" s="208"/>
      <c r="CN33" s="47">
        <v>18</v>
      </c>
      <c r="CO33" s="207">
        <f t="shared" si="28"/>
        <v>1.4286848162552584E-3</v>
      </c>
      <c r="CP33" s="47">
        <v>1</v>
      </c>
      <c r="CQ33" s="107">
        <f t="shared" si="29"/>
        <v>3.0769230769230769E-3</v>
      </c>
      <c r="CZ33" s="47">
        <v>93</v>
      </c>
      <c r="DA33" s="207">
        <f t="shared" si="32"/>
        <v>9.6363071184333224E-3</v>
      </c>
      <c r="DB33" s="47">
        <v>1</v>
      </c>
      <c r="DC33" s="107">
        <f t="shared" si="33"/>
        <v>3.0769230769230769E-3</v>
      </c>
      <c r="DF33" s="47">
        <v>33</v>
      </c>
      <c r="DG33" s="207">
        <f t="shared" si="34"/>
        <v>5.243088655862726E-3</v>
      </c>
      <c r="DH33" s="47">
        <v>1</v>
      </c>
      <c r="DI33" s="107">
        <f t="shared" si="35"/>
        <v>3.0769230769230769E-3</v>
      </c>
      <c r="DX33" s="47">
        <v>24</v>
      </c>
      <c r="DY33" s="107">
        <f t="shared" si="38"/>
        <v>1.8252338580880675E-3</v>
      </c>
      <c r="DZ33" s="47">
        <v>1</v>
      </c>
      <c r="EA33" s="107">
        <f t="shared" si="39"/>
        <v>3.0769230769230769E-3</v>
      </c>
      <c r="ED33" s="47">
        <v>10</v>
      </c>
      <c r="EE33" s="107">
        <f t="shared" si="40"/>
        <v>1.4762326542663124E-3</v>
      </c>
      <c r="EF33" s="47">
        <v>1</v>
      </c>
      <c r="EG33" s="107">
        <f t="shared" si="41"/>
        <v>3.0769230769230769E-3</v>
      </c>
      <c r="EJ33" s="47">
        <v>11</v>
      </c>
      <c r="EK33" s="107">
        <f t="shared" si="42"/>
        <v>7.6394194041252863E-4</v>
      </c>
      <c r="EL33" s="47">
        <v>1</v>
      </c>
      <c r="EM33" s="107">
        <f t="shared" si="43"/>
        <v>3.0769230769230769E-3</v>
      </c>
      <c r="EP33" s="47">
        <v>12</v>
      </c>
      <c r="EQ33" s="107">
        <f t="shared" si="44"/>
        <v>1.5715034049240441E-3</v>
      </c>
      <c r="ER33" s="47">
        <v>1</v>
      </c>
      <c r="ES33" s="209">
        <f t="shared" si="45"/>
        <v>3.0769230769230769E-3</v>
      </c>
      <c r="EV33" s="47">
        <v>24</v>
      </c>
      <c r="EW33" s="207">
        <f t="shared" si="46"/>
        <v>3.9617035325189833E-3</v>
      </c>
      <c r="EX33" s="47">
        <v>1</v>
      </c>
      <c r="EY33" s="209">
        <f t="shared" si="47"/>
        <v>3.0769230769230769E-3</v>
      </c>
      <c r="FT33" s="47">
        <v>12</v>
      </c>
      <c r="FU33" s="107">
        <f t="shared" si="50"/>
        <v>1.2787723785166241E-3</v>
      </c>
      <c r="FV33" s="47">
        <v>1</v>
      </c>
      <c r="FW33" s="207">
        <f t="shared" si="91"/>
        <v>3.0769230769230769E-3</v>
      </c>
      <c r="FZ33" s="47">
        <v>15</v>
      </c>
      <c r="GA33" s="207">
        <f t="shared" si="51"/>
        <v>1.8013690404707578E-3</v>
      </c>
      <c r="GB33" s="47">
        <v>1</v>
      </c>
      <c r="GC33" s="209">
        <f t="shared" si="52"/>
        <v>3.0769230769230769E-3</v>
      </c>
      <c r="GL33" s="47">
        <v>48</v>
      </c>
      <c r="GM33" s="107">
        <f t="shared" si="55"/>
        <v>4.698052265831457E-3</v>
      </c>
      <c r="GN33" s="47">
        <v>1</v>
      </c>
      <c r="GO33" s="107">
        <f t="shared" si="92"/>
        <v>3.0769230769230769E-3</v>
      </c>
      <c r="GX33" s="47">
        <v>11</v>
      </c>
      <c r="GY33" s="107">
        <f t="shared" si="57"/>
        <v>1.3850415512465374E-3</v>
      </c>
      <c r="GZ33" s="47">
        <v>1</v>
      </c>
      <c r="HA33" s="107">
        <f t="shared" si="1"/>
        <v>3.0769230769230769E-3</v>
      </c>
      <c r="HD33" s="47">
        <v>15</v>
      </c>
      <c r="HE33" s="107">
        <f t="shared" si="58"/>
        <v>9.1008372770294869E-4</v>
      </c>
      <c r="HF33" s="47">
        <v>1</v>
      </c>
      <c r="HG33" s="107">
        <f t="shared" si="59"/>
        <v>3.0769230769230769E-3</v>
      </c>
      <c r="HJ33" s="47">
        <v>13</v>
      </c>
      <c r="HK33" s="107">
        <f t="shared" si="60"/>
        <v>1.0154663333854085E-3</v>
      </c>
      <c r="HL33" s="47">
        <v>1</v>
      </c>
      <c r="HM33" s="107">
        <f t="shared" si="61"/>
        <v>3.0769230769230769E-3</v>
      </c>
      <c r="HV33" s="47">
        <v>14</v>
      </c>
      <c r="HW33" s="107">
        <f t="shared" si="64"/>
        <v>1.5826362197603437E-3</v>
      </c>
      <c r="HX33" s="47">
        <v>1</v>
      </c>
      <c r="HY33" s="107">
        <f t="shared" si="65"/>
        <v>3.0769230769230769E-3</v>
      </c>
      <c r="IB33" s="47">
        <v>13</v>
      </c>
      <c r="IC33" s="107">
        <f t="shared" si="66"/>
        <v>1.2359764213728847E-3</v>
      </c>
      <c r="ID33" s="47">
        <v>1</v>
      </c>
      <c r="IE33" s="107">
        <f t="shared" si="67"/>
        <v>3.0769230769230769E-3</v>
      </c>
      <c r="IH33" s="47">
        <v>25</v>
      </c>
      <c r="II33" s="207">
        <f t="shared" si="68"/>
        <v>1.7687844912975803E-3</v>
      </c>
      <c r="IJ33" s="47">
        <v>1</v>
      </c>
      <c r="IK33" s="107">
        <f t="shared" si="69"/>
        <v>3.0769230769230769E-3</v>
      </c>
      <c r="IN33" s="47">
        <v>16</v>
      </c>
      <c r="IO33" s="207">
        <f t="shared" si="70"/>
        <v>1.1071898138537125E-3</v>
      </c>
      <c r="IP33" s="47">
        <v>1</v>
      </c>
      <c r="IQ33" s="207">
        <f t="shared" si="71"/>
        <v>3.0769230769230769E-3</v>
      </c>
      <c r="IT33" s="47">
        <v>86</v>
      </c>
      <c r="IU33" s="107">
        <f t="shared" si="72"/>
        <v>7.341015791720017E-3</v>
      </c>
      <c r="IV33" s="47">
        <v>1</v>
      </c>
      <c r="IW33" s="207">
        <f t="shared" si="73"/>
        <v>3.0769230769230769E-3</v>
      </c>
      <c r="IZ33" s="47">
        <v>15</v>
      </c>
      <c r="JA33" s="107">
        <f t="shared" si="74"/>
        <v>1.8642803877703207E-3</v>
      </c>
      <c r="JB33" s="47">
        <v>1</v>
      </c>
      <c r="JC33" s="207">
        <f t="shared" si="75"/>
        <v>3.0769230769230769E-3</v>
      </c>
      <c r="JG33" s="210"/>
      <c r="JL33" s="47">
        <v>15</v>
      </c>
      <c r="JM33" s="107">
        <f t="shared" si="78"/>
        <v>1.8642803877703207E-3</v>
      </c>
      <c r="JN33" s="47">
        <v>1</v>
      </c>
      <c r="JO33" s="207">
        <f t="shared" si="79"/>
        <v>3.0769230769230769E-3</v>
      </c>
      <c r="JX33" s="47">
        <v>10</v>
      </c>
      <c r="JY33" s="107">
        <f t="shared" si="82"/>
        <v>8.9301661010894801E-4</v>
      </c>
      <c r="JZ33" s="47">
        <v>1</v>
      </c>
      <c r="KA33" s="207">
        <f t="shared" si="83"/>
        <v>3.0769230769230769E-3</v>
      </c>
      <c r="KJ33" s="47">
        <v>28</v>
      </c>
      <c r="KK33" s="107">
        <f t="shared" si="86"/>
        <v>2.6185354905078088E-3</v>
      </c>
      <c r="KL33" s="47">
        <v>1</v>
      </c>
      <c r="KM33" s="207">
        <f t="shared" si="87"/>
        <v>3.0769230769230769E-3</v>
      </c>
      <c r="KP33" s="47">
        <v>21</v>
      </c>
      <c r="KQ33" s="107">
        <f t="shared" si="88"/>
        <v>2.2121563257136837E-3</v>
      </c>
      <c r="KR33" s="47">
        <v>1</v>
      </c>
      <c r="KS33" s="207">
        <f t="shared" si="89"/>
        <v>3.0769230769230769E-3</v>
      </c>
    </row>
    <row r="34" spans="2:305" s="47" customFormat="1" x14ac:dyDescent="0.25">
      <c r="B34" s="47">
        <v>11</v>
      </c>
      <c r="C34" s="107">
        <f t="shared" si="2"/>
        <v>1.62577593851611E-3</v>
      </c>
      <c r="D34" s="47">
        <v>1</v>
      </c>
      <c r="E34" s="207">
        <f t="shared" si="3"/>
        <v>3.0674846625766872E-3</v>
      </c>
      <c r="F34" s="208"/>
      <c r="H34" s="47">
        <v>23</v>
      </c>
      <c r="I34" s="207">
        <f t="shared" si="4"/>
        <v>2.138142604815469E-3</v>
      </c>
      <c r="J34" s="47">
        <v>1</v>
      </c>
      <c r="K34" s="207">
        <f t="shared" si="5"/>
        <v>3.0674846625766872E-3</v>
      </c>
      <c r="L34" s="208"/>
      <c r="N34" s="47">
        <v>30</v>
      </c>
      <c r="O34" s="207">
        <f t="shared" si="6"/>
        <v>2.6855250201414378E-3</v>
      </c>
      <c r="P34" s="47">
        <v>1</v>
      </c>
      <c r="Q34" s="207">
        <f t="shared" si="7"/>
        <v>3.0769230769230769E-3</v>
      </c>
      <c r="R34" s="208"/>
      <c r="T34" s="47">
        <v>45</v>
      </c>
      <c r="U34" s="209">
        <f t="shared" si="8"/>
        <v>3.6176541522630438E-3</v>
      </c>
      <c r="V34" s="47">
        <v>1</v>
      </c>
      <c r="W34" s="207">
        <f t="shared" si="9"/>
        <v>3.0674846625766872E-3</v>
      </c>
      <c r="X34" s="208"/>
      <c r="Z34" s="47">
        <v>29</v>
      </c>
      <c r="AA34" s="209">
        <f t="shared" si="0"/>
        <v>3.779486511142969E-3</v>
      </c>
      <c r="AB34" s="47">
        <v>1</v>
      </c>
      <c r="AC34" s="107">
        <f t="shared" si="10"/>
        <v>3.0769230769230769E-3</v>
      </c>
      <c r="AD34" s="208"/>
      <c r="AF34" s="47">
        <v>14</v>
      </c>
      <c r="AG34" s="209">
        <f t="shared" si="11"/>
        <v>1.5990862364363221E-3</v>
      </c>
      <c r="AH34" s="47">
        <v>1</v>
      </c>
      <c r="AI34" s="107">
        <f t="shared" si="12"/>
        <v>3.0674846625766872E-3</v>
      </c>
      <c r="AJ34" s="208"/>
      <c r="AP34" s="208"/>
      <c r="AR34" s="47">
        <v>14</v>
      </c>
      <c r="AS34" s="207">
        <f t="shared" si="14"/>
        <v>1.6634980988593155E-3</v>
      </c>
      <c r="AT34" s="47">
        <v>1</v>
      </c>
      <c r="AU34" s="107">
        <f t="shared" si="15"/>
        <v>3.0674846625766872E-3</v>
      </c>
      <c r="AV34" s="208"/>
      <c r="AX34" s="47">
        <v>816</v>
      </c>
      <c r="AY34" s="107">
        <f t="shared" si="16"/>
        <v>0.11505922165820642</v>
      </c>
      <c r="AZ34" s="47">
        <v>14</v>
      </c>
      <c r="BA34" s="107">
        <f t="shared" si="17"/>
        <v>4.3076923076923075E-2</v>
      </c>
      <c r="BB34" s="208" t="s">
        <v>94</v>
      </c>
      <c r="BD34" s="47">
        <v>15</v>
      </c>
      <c r="BE34" s="207">
        <f t="shared" si="18"/>
        <v>1.095690284879474E-3</v>
      </c>
      <c r="BF34" s="47">
        <v>1</v>
      </c>
      <c r="BG34" s="107">
        <f t="shared" si="19"/>
        <v>3.0674846625766872E-3</v>
      </c>
      <c r="BH34" s="208"/>
      <c r="BJ34" s="47">
        <v>10</v>
      </c>
      <c r="BK34" s="207">
        <f t="shared" si="20"/>
        <v>1.6433853738701725E-3</v>
      </c>
      <c r="BL34" s="47">
        <v>1</v>
      </c>
      <c r="BM34" s="107">
        <f t="shared" si="21"/>
        <v>3.0211480362537764E-3</v>
      </c>
      <c r="BN34" s="208"/>
      <c r="BQ34" s="210"/>
      <c r="BT34" s="208"/>
      <c r="CN34" s="47">
        <v>14</v>
      </c>
      <c r="CO34" s="207">
        <f t="shared" si="28"/>
        <v>1.1111993015318676E-3</v>
      </c>
      <c r="CP34" s="47">
        <v>1</v>
      </c>
      <c r="CQ34" s="107">
        <f t="shared" si="29"/>
        <v>3.0769230769230769E-3</v>
      </c>
      <c r="CZ34" s="47">
        <v>16</v>
      </c>
      <c r="DA34" s="207">
        <f t="shared" si="32"/>
        <v>1.6578592891928299E-3</v>
      </c>
      <c r="DB34" s="47">
        <v>1</v>
      </c>
      <c r="DC34" s="107">
        <f t="shared" si="33"/>
        <v>3.0769230769230769E-3</v>
      </c>
      <c r="DF34" s="47">
        <v>93</v>
      </c>
      <c r="DG34" s="207">
        <f t="shared" si="34"/>
        <v>1.4775977121067683E-2</v>
      </c>
      <c r="DH34" s="47">
        <v>1</v>
      </c>
      <c r="DI34" s="107">
        <f t="shared" si="35"/>
        <v>3.0769230769230769E-3</v>
      </c>
      <c r="DX34" s="47">
        <v>22</v>
      </c>
      <c r="DY34" s="107">
        <f t="shared" si="38"/>
        <v>1.6731310365807285E-3</v>
      </c>
      <c r="DZ34" s="47">
        <v>1</v>
      </c>
      <c r="EA34" s="107">
        <f t="shared" si="39"/>
        <v>3.0769230769230769E-3</v>
      </c>
      <c r="ED34" s="47">
        <v>10</v>
      </c>
      <c r="EE34" s="107">
        <f t="shared" si="40"/>
        <v>1.4762326542663124E-3</v>
      </c>
      <c r="EF34" s="47">
        <v>1</v>
      </c>
      <c r="EG34" s="107">
        <f t="shared" si="41"/>
        <v>3.0769230769230769E-3</v>
      </c>
      <c r="EJ34" s="47">
        <v>11</v>
      </c>
      <c r="EK34" s="107">
        <f t="shared" si="42"/>
        <v>7.6394194041252863E-4</v>
      </c>
      <c r="EL34" s="47">
        <v>1</v>
      </c>
      <c r="EM34" s="107">
        <f t="shared" si="43"/>
        <v>3.0769230769230769E-3</v>
      </c>
      <c r="EP34" s="47">
        <v>11</v>
      </c>
      <c r="EQ34" s="107">
        <f t="shared" si="44"/>
        <v>1.4405447878470404E-3</v>
      </c>
      <c r="ER34" s="47">
        <v>1</v>
      </c>
      <c r="ES34" s="209">
        <f t="shared" si="45"/>
        <v>3.0769230769230769E-3</v>
      </c>
      <c r="EV34" s="47">
        <v>24</v>
      </c>
      <c r="EW34" s="207">
        <f t="shared" si="46"/>
        <v>3.9617035325189833E-3</v>
      </c>
      <c r="EX34" s="47">
        <v>1</v>
      </c>
      <c r="EY34" s="209">
        <f t="shared" si="47"/>
        <v>3.0769230769230769E-3</v>
      </c>
      <c r="FT34" s="47">
        <v>12</v>
      </c>
      <c r="FU34" s="107">
        <f t="shared" si="50"/>
        <v>1.2787723785166241E-3</v>
      </c>
      <c r="FV34" s="47">
        <v>1</v>
      </c>
      <c r="FW34" s="207">
        <f t="shared" si="91"/>
        <v>3.0769230769230769E-3</v>
      </c>
      <c r="FZ34" s="47">
        <v>14</v>
      </c>
      <c r="GA34" s="207">
        <f t="shared" si="51"/>
        <v>1.6812777711060407E-3</v>
      </c>
      <c r="GB34" s="47">
        <v>1</v>
      </c>
      <c r="GC34" s="209">
        <f t="shared" si="52"/>
        <v>3.0769230769230769E-3</v>
      </c>
      <c r="GL34" s="47">
        <v>46</v>
      </c>
      <c r="GM34" s="107">
        <f t="shared" si="55"/>
        <v>4.50230008808848E-3</v>
      </c>
      <c r="GN34" s="47">
        <v>1</v>
      </c>
      <c r="GO34" s="107">
        <f t="shared" si="92"/>
        <v>3.0769230769230769E-3</v>
      </c>
      <c r="GX34" s="47">
        <v>10</v>
      </c>
      <c r="GY34" s="107">
        <f t="shared" si="57"/>
        <v>1.2591286829513977E-3</v>
      </c>
      <c r="GZ34" s="47">
        <v>1</v>
      </c>
      <c r="HA34" s="107">
        <f t="shared" si="1"/>
        <v>3.0769230769230769E-3</v>
      </c>
      <c r="HD34" s="47">
        <v>11</v>
      </c>
      <c r="HE34" s="107">
        <f t="shared" si="58"/>
        <v>6.6739473364882905E-4</v>
      </c>
      <c r="HF34" s="47">
        <v>1</v>
      </c>
      <c r="HG34" s="107">
        <f t="shared" si="59"/>
        <v>3.0769230769230769E-3</v>
      </c>
      <c r="HJ34" s="47">
        <v>11</v>
      </c>
      <c r="HK34" s="107">
        <f t="shared" si="60"/>
        <v>8.5924074363380725E-4</v>
      </c>
      <c r="HL34" s="47">
        <v>1</v>
      </c>
      <c r="HM34" s="107">
        <f t="shared" si="61"/>
        <v>3.0769230769230769E-3</v>
      </c>
      <c r="HV34" s="47">
        <v>14</v>
      </c>
      <c r="HW34" s="107">
        <f t="shared" si="64"/>
        <v>1.5826362197603437E-3</v>
      </c>
      <c r="HX34" s="47">
        <v>1</v>
      </c>
      <c r="HY34" s="107">
        <f t="shared" si="65"/>
        <v>3.0769230769230769E-3</v>
      </c>
      <c r="IB34" s="47">
        <v>37</v>
      </c>
      <c r="IC34" s="107">
        <f t="shared" si="66"/>
        <v>3.5177790454459022E-3</v>
      </c>
      <c r="ID34" s="47">
        <v>1</v>
      </c>
      <c r="IE34" s="107">
        <f t="shared" si="67"/>
        <v>3.0769230769230769E-3</v>
      </c>
      <c r="IH34" s="47">
        <v>10</v>
      </c>
      <c r="II34" s="207">
        <f t="shared" si="68"/>
        <v>7.0751379651903216E-4</v>
      </c>
      <c r="IJ34" s="47">
        <v>1</v>
      </c>
      <c r="IK34" s="107">
        <f t="shared" si="69"/>
        <v>3.0769230769230769E-3</v>
      </c>
      <c r="IN34" s="47">
        <v>11</v>
      </c>
      <c r="IO34" s="207">
        <f t="shared" si="70"/>
        <v>7.6119299702442737E-4</v>
      </c>
      <c r="IP34" s="47">
        <v>1</v>
      </c>
      <c r="IQ34" s="207">
        <f t="shared" si="71"/>
        <v>3.0769230769230769E-3</v>
      </c>
      <c r="IT34" s="47">
        <v>41</v>
      </c>
      <c r="IU34" s="107">
        <f t="shared" si="72"/>
        <v>3.4997865983781478E-3</v>
      </c>
      <c r="IV34" s="47">
        <v>1</v>
      </c>
      <c r="IW34" s="207">
        <f t="shared" si="73"/>
        <v>3.0769230769230769E-3</v>
      </c>
      <c r="IZ34" s="47">
        <v>13</v>
      </c>
      <c r="JA34" s="107">
        <f t="shared" si="74"/>
        <v>1.6157096694009445E-3</v>
      </c>
      <c r="JB34" s="47">
        <v>1</v>
      </c>
      <c r="JC34" s="207">
        <f t="shared" si="75"/>
        <v>3.0769230769230769E-3</v>
      </c>
      <c r="JG34" s="210"/>
      <c r="JL34" s="47">
        <v>13</v>
      </c>
      <c r="JM34" s="107">
        <f t="shared" si="78"/>
        <v>1.6157096694009445E-3</v>
      </c>
      <c r="JN34" s="47">
        <v>1</v>
      </c>
      <c r="JO34" s="207">
        <f t="shared" si="79"/>
        <v>3.0769230769230769E-3</v>
      </c>
      <c r="JX34" s="47">
        <v>12</v>
      </c>
      <c r="JY34" s="107">
        <f t="shared" si="82"/>
        <v>1.0716199321307376E-3</v>
      </c>
      <c r="JZ34" s="47">
        <v>1</v>
      </c>
      <c r="KA34" s="207">
        <f t="shared" si="83"/>
        <v>3.0769230769230769E-3</v>
      </c>
      <c r="KJ34" s="47">
        <v>26</v>
      </c>
      <c r="KK34" s="107">
        <f t="shared" si="86"/>
        <v>2.4314972411858225E-3</v>
      </c>
      <c r="KL34" s="47">
        <v>1</v>
      </c>
      <c r="KM34" s="207">
        <f t="shared" si="87"/>
        <v>3.0769230769230769E-3</v>
      </c>
      <c r="KP34" s="47">
        <v>20</v>
      </c>
      <c r="KQ34" s="107">
        <f t="shared" si="88"/>
        <v>2.1068155482987464E-3</v>
      </c>
      <c r="KR34" s="47">
        <v>1</v>
      </c>
      <c r="KS34" s="207">
        <f t="shared" si="89"/>
        <v>3.0769230769230769E-3</v>
      </c>
    </row>
    <row r="35" spans="2:305" s="47" customFormat="1" x14ac:dyDescent="0.25">
      <c r="B35" s="47">
        <v>11</v>
      </c>
      <c r="C35" s="107">
        <f t="shared" si="2"/>
        <v>1.62577593851611E-3</v>
      </c>
      <c r="D35" s="47">
        <v>1</v>
      </c>
      <c r="E35" s="207">
        <f t="shared" si="3"/>
        <v>3.0674846625766872E-3</v>
      </c>
      <c r="F35" s="208"/>
      <c r="H35" s="47">
        <v>20</v>
      </c>
      <c r="I35" s="207">
        <f t="shared" si="4"/>
        <v>1.8592544389699731E-3</v>
      </c>
      <c r="J35" s="47">
        <v>1</v>
      </c>
      <c r="K35" s="207">
        <f t="shared" si="5"/>
        <v>3.0674846625766872E-3</v>
      </c>
      <c r="L35" s="208"/>
      <c r="N35" s="47">
        <v>24</v>
      </c>
      <c r="O35" s="207">
        <f t="shared" si="6"/>
        <v>2.1484200161131502E-3</v>
      </c>
      <c r="P35" s="47">
        <v>1</v>
      </c>
      <c r="Q35" s="207">
        <f t="shared" si="7"/>
        <v>3.0769230769230769E-3</v>
      </c>
      <c r="R35" s="208"/>
      <c r="T35" s="47">
        <v>45</v>
      </c>
      <c r="U35" s="209">
        <f t="shared" si="8"/>
        <v>3.6176541522630438E-3</v>
      </c>
      <c r="V35" s="47">
        <v>1</v>
      </c>
      <c r="W35" s="207">
        <f t="shared" si="9"/>
        <v>3.0674846625766872E-3</v>
      </c>
      <c r="X35" s="208"/>
      <c r="Z35" s="47">
        <v>114</v>
      </c>
      <c r="AA35" s="209">
        <f t="shared" si="0"/>
        <v>1.4857291802424084E-2</v>
      </c>
      <c r="AB35" s="47">
        <v>1</v>
      </c>
      <c r="AC35" s="107">
        <f t="shared" si="10"/>
        <v>3.0769230769230769E-3</v>
      </c>
      <c r="AD35" s="208"/>
      <c r="AF35" s="47">
        <v>14</v>
      </c>
      <c r="AG35" s="209">
        <f t="shared" si="11"/>
        <v>1.5990862364363221E-3</v>
      </c>
      <c r="AH35" s="47">
        <v>1</v>
      </c>
      <c r="AI35" s="107">
        <f t="shared" si="12"/>
        <v>3.0674846625766872E-3</v>
      </c>
      <c r="AJ35" s="208"/>
      <c r="AP35" s="208"/>
      <c r="AR35" s="47">
        <v>14</v>
      </c>
      <c r="AS35" s="207">
        <f t="shared" si="14"/>
        <v>1.6634980988593155E-3</v>
      </c>
      <c r="AT35" s="47">
        <v>1</v>
      </c>
      <c r="AU35" s="107">
        <f t="shared" si="15"/>
        <v>3.0674846625766872E-3</v>
      </c>
      <c r="AV35" s="208"/>
      <c r="AX35" s="47">
        <v>26</v>
      </c>
      <c r="AY35" s="107">
        <f t="shared" si="16"/>
        <v>3.6661026508742244E-3</v>
      </c>
      <c r="AZ35" s="47">
        <v>15</v>
      </c>
      <c r="BA35" s="107">
        <f t="shared" si="17"/>
        <v>4.6153846153846156E-2</v>
      </c>
      <c r="BB35" s="208" t="s">
        <v>96</v>
      </c>
      <c r="BD35" s="47">
        <v>15</v>
      </c>
      <c r="BE35" s="207">
        <f t="shared" si="18"/>
        <v>1.095690284879474E-3</v>
      </c>
      <c r="BF35" s="47">
        <v>1</v>
      </c>
      <c r="BG35" s="107">
        <f t="shared" si="19"/>
        <v>3.0674846625766872E-3</v>
      </c>
      <c r="BH35" s="208"/>
      <c r="BJ35" s="47">
        <v>10</v>
      </c>
      <c r="BK35" s="207">
        <f t="shared" si="20"/>
        <v>1.6433853738701725E-3</v>
      </c>
      <c r="BL35" s="47">
        <v>1</v>
      </c>
      <c r="BM35" s="107">
        <f t="shared" si="21"/>
        <v>3.0211480362537764E-3</v>
      </c>
      <c r="BN35" s="208"/>
      <c r="BQ35" s="210"/>
      <c r="BT35" s="208"/>
      <c r="CN35" s="47">
        <v>12</v>
      </c>
      <c r="CO35" s="207">
        <f t="shared" si="28"/>
        <v>9.5245654417017221E-4</v>
      </c>
      <c r="CP35" s="47">
        <v>1</v>
      </c>
      <c r="CQ35" s="107">
        <f t="shared" si="29"/>
        <v>3.0769230769230769E-3</v>
      </c>
      <c r="CZ35" s="47">
        <v>15</v>
      </c>
      <c r="DA35" s="207">
        <f t="shared" si="32"/>
        <v>1.554243083618278E-3</v>
      </c>
      <c r="DB35" s="47">
        <v>1</v>
      </c>
      <c r="DC35" s="107">
        <f t="shared" si="33"/>
        <v>3.0769230769230769E-3</v>
      </c>
      <c r="DF35" s="47">
        <v>20</v>
      </c>
      <c r="DG35" s="207">
        <f t="shared" si="34"/>
        <v>3.1776294884016524E-3</v>
      </c>
      <c r="DH35" s="47">
        <v>2</v>
      </c>
      <c r="DI35" s="107">
        <f t="shared" si="35"/>
        <v>6.1538461538461538E-3</v>
      </c>
      <c r="DX35" s="47">
        <v>22</v>
      </c>
      <c r="DY35" s="107">
        <f t="shared" si="38"/>
        <v>1.6731310365807285E-3</v>
      </c>
      <c r="DZ35" s="47">
        <v>1</v>
      </c>
      <c r="EA35" s="107">
        <f t="shared" si="39"/>
        <v>3.0769230769230769E-3</v>
      </c>
      <c r="ED35" s="47">
        <v>10</v>
      </c>
      <c r="EE35" s="107">
        <f t="shared" si="40"/>
        <v>1.4762326542663124E-3</v>
      </c>
      <c r="EF35" s="47">
        <v>1</v>
      </c>
      <c r="EG35" s="107">
        <f t="shared" si="41"/>
        <v>3.0769230769230769E-3</v>
      </c>
      <c r="EJ35" s="47">
        <v>43</v>
      </c>
      <c r="EK35" s="107">
        <f t="shared" si="42"/>
        <v>2.9863184943398845E-3</v>
      </c>
      <c r="EL35" s="47">
        <v>1</v>
      </c>
      <c r="EM35" s="107">
        <f t="shared" si="43"/>
        <v>3.0769230769230769E-3</v>
      </c>
      <c r="EP35" s="47">
        <v>11</v>
      </c>
      <c r="EQ35" s="107">
        <f t="shared" si="44"/>
        <v>1.4405447878470404E-3</v>
      </c>
      <c r="ER35" s="47">
        <v>1</v>
      </c>
      <c r="ES35" s="209">
        <f t="shared" si="45"/>
        <v>3.0769230769230769E-3</v>
      </c>
      <c r="EV35" s="47">
        <v>15</v>
      </c>
      <c r="EW35" s="207">
        <f t="shared" si="46"/>
        <v>2.4760647078243643E-3</v>
      </c>
      <c r="EX35" s="47">
        <v>1</v>
      </c>
      <c r="EY35" s="209">
        <f t="shared" si="47"/>
        <v>3.0769230769230769E-3</v>
      </c>
      <c r="FT35" s="47">
        <v>12</v>
      </c>
      <c r="FU35" s="107">
        <f t="shared" si="50"/>
        <v>1.2787723785166241E-3</v>
      </c>
      <c r="FV35" s="47">
        <v>1</v>
      </c>
      <c r="FW35" s="207">
        <f t="shared" si="91"/>
        <v>3.0769230769230769E-3</v>
      </c>
      <c r="FZ35" s="47">
        <v>14</v>
      </c>
      <c r="GA35" s="207">
        <f t="shared" si="51"/>
        <v>1.6812777711060407E-3</v>
      </c>
      <c r="GB35" s="47">
        <v>1</v>
      </c>
      <c r="GC35" s="209">
        <f t="shared" si="52"/>
        <v>3.0769230769230769E-3</v>
      </c>
      <c r="GL35" s="47">
        <v>29</v>
      </c>
      <c r="GM35" s="107">
        <f t="shared" si="55"/>
        <v>2.8384065772731723E-3</v>
      </c>
      <c r="GN35" s="47">
        <v>1</v>
      </c>
      <c r="GO35" s="107">
        <f t="shared" si="92"/>
        <v>3.0769230769230769E-3</v>
      </c>
      <c r="GX35" s="47">
        <v>10</v>
      </c>
      <c r="GY35" s="107">
        <f t="shared" si="57"/>
        <v>1.2591286829513977E-3</v>
      </c>
      <c r="GZ35" s="47">
        <v>1</v>
      </c>
      <c r="HA35" s="107">
        <f t="shared" si="1"/>
        <v>3.0769230769230769E-3</v>
      </c>
      <c r="HD35" s="47">
        <v>13</v>
      </c>
      <c r="HE35" s="107">
        <f t="shared" si="58"/>
        <v>7.8873923067588887E-4</v>
      </c>
      <c r="HF35" s="47">
        <v>1</v>
      </c>
      <c r="HG35" s="107">
        <f t="shared" si="59"/>
        <v>3.0769230769230769E-3</v>
      </c>
      <c r="HJ35" s="47">
        <v>10</v>
      </c>
      <c r="HK35" s="107">
        <f t="shared" si="60"/>
        <v>7.8112794875800657E-4</v>
      </c>
      <c r="HL35" s="47">
        <v>1</v>
      </c>
      <c r="HM35" s="107">
        <f t="shared" si="61"/>
        <v>3.0769230769230769E-3</v>
      </c>
      <c r="HV35" s="47">
        <v>14</v>
      </c>
      <c r="HW35" s="107">
        <f t="shared" si="64"/>
        <v>1.5826362197603437E-3</v>
      </c>
      <c r="HX35" s="47">
        <v>1</v>
      </c>
      <c r="HY35" s="107">
        <f t="shared" si="65"/>
        <v>3.0769230769230769E-3</v>
      </c>
      <c r="IB35" s="47">
        <v>29</v>
      </c>
      <c r="IC35" s="107">
        <f t="shared" si="66"/>
        <v>2.7571781707548962E-3</v>
      </c>
      <c r="ID35" s="47">
        <v>1</v>
      </c>
      <c r="IE35" s="107">
        <f t="shared" si="67"/>
        <v>3.0769230769230769E-3</v>
      </c>
      <c r="IH35" s="47">
        <v>24</v>
      </c>
      <c r="II35" s="207">
        <f t="shared" si="68"/>
        <v>1.6980331116456771E-3</v>
      </c>
      <c r="IJ35" s="47">
        <v>1</v>
      </c>
      <c r="IK35" s="107">
        <f t="shared" si="69"/>
        <v>3.0769230769230769E-3</v>
      </c>
      <c r="IN35" s="47">
        <v>16</v>
      </c>
      <c r="IO35" s="207">
        <f t="shared" si="70"/>
        <v>1.1071898138537125E-3</v>
      </c>
      <c r="IP35" s="47">
        <v>1</v>
      </c>
      <c r="IQ35" s="207">
        <f t="shared" si="71"/>
        <v>3.0769230769230769E-3</v>
      </c>
      <c r="IT35" s="47">
        <v>28</v>
      </c>
      <c r="IU35" s="107">
        <f t="shared" si="72"/>
        <v>2.3900981647460521E-3</v>
      </c>
      <c r="IV35" s="47">
        <v>1</v>
      </c>
      <c r="IW35" s="207">
        <f t="shared" si="73"/>
        <v>3.0769230769230769E-3</v>
      </c>
      <c r="IZ35" s="47">
        <v>12</v>
      </c>
      <c r="JA35" s="107">
        <f t="shared" si="74"/>
        <v>1.4914243102162564E-3</v>
      </c>
      <c r="JB35" s="47">
        <v>1</v>
      </c>
      <c r="JC35" s="207">
        <f t="shared" si="75"/>
        <v>3.0769230769230769E-3</v>
      </c>
      <c r="JG35" s="210"/>
      <c r="JL35" s="47">
        <v>12</v>
      </c>
      <c r="JM35" s="107">
        <f t="shared" si="78"/>
        <v>1.4914243102162564E-3</v>
      </c>
      <c r="JN35" s="47">
        <v>1</v>
      </c>
      <c r="JO35" s="207">
        <f t="shared" si="79"/>
        <v>3.0769230769230769E-3</v>
      </c>
      <c r="JX35" s="47">
        <v>11</v>
      </c>
      <c r="JY35" s="107">
        <f t="shared" si="82"/>
        <v>9.8231827111984276E-4</v>
      </c>
      <c r="JZ35" s="47">
        <v>1</v>
      </c>
      <c r="KA35" s="207">
        <f t="shared" si="83"/>
        <v>3.0769230769230769E-3</v>
      </c>
      <c r="KJ35" s="47">
        <v>26</v>
      </c>
      <c r="KK35" s="107">
        <f t="shared" si="86"/>
        <v>2.4314972411858225E-3</v>
      </c>
      <c r="KL35" s="47">
        <v>1</v>
      </c>
      <c r="KM35" s="207">
        <f t="shared" si="87"/>
        <v>3.0769230769230769E-3</v>
      </c>
      <c r="KP35" s="47">
        <v>19</v>
      </c>
      <c r="KQ35" s="107">
        <f t="shared" si="88"/>
        <v>2.0014747708838091E-3</v>
      </c>
      <c r="KR35" s="47">
        <v>1</v>
      </c>
      <c r="KS35" s="207">
        <f t="shared" si="89"/>
        <v>3.0769230769230769E-3</v>
      </c>
    </row>
    <row r="36" spans="2:305" s="47" customFormat="1" x14ac:dyDescent="0.25">
      <c r="B36" s="47">
        <v>10</v>
      </c>
      <c r="C36" s="107">
        <f t="shared" si="2"/>
        <v>1.4779781259237363E-3</v>
      </c>
      <c r="D36" s="47">
        <v>1</v>
      </c>
      <c r="E36" s="207">
        <f t="shared" si="3"/>
        <v>3.0674846625766872E-3</v>
      </c>
      <c r="F36" s="208"/>
      <c r="H36" s="47">
        <v>19</v>
      </c>
      <c r="I36" s="207">
        <f t="shared" si="4"/>
        <v>1.7662917170214744E-3</v>
      </c>
      <c r="J36" s="47">
        <v>1</v>
      </c>
      <c r="K36" s="207">
        <f t="shared" si="5"/>
        <v>3.0674846625766872E-3</v>
      </c>
      <c r="L36" s="208"/>
      <c r="N36" s="47">
        <v>23</v>
      </c>
      <c r="O36" s="207">
        <f t="shared" si="6"/>
        <v>2.0589025154417687E-3</v>
      </c>
      <c r="P36" s="47">
        <v>1</v>
      </c>
      <c r="Q36" s="207">
        <f t="shared" si="7"/>
        <v>3.0769230769230769E-3</v>
      </c>
      <c r="R36" s="208"/>
      <c r="T36" s="47">
        <v>41</v>
      </c>
      <c r="U36" s="209">
        <f t="shared" si="8"/>
        <v>3.2960848942841063E-3</v>
      </c>
      <c r="V36" s="47">
        <v>1</v>
      </c>
      <c r="W36" s="207">
        <f t="shared" si="9"/>
        <v>3.0674846625766872E-3</v>
      </c>
      <c r="X36" s="208"/>
      <c r="Z36" s="47">
        <v>21</v>
      </c>
      <c r="AA36" s="209">
        <f t="shared" si="0"/>
        <v>2.736869542551805E-3</v>
      </c>
      <c r="AB36" s="47">
        <v>1</v>
      </c>
      <c r="AC36" s="107">
        <f t="shared" si="10"/>
        <v>3.0769230769230769E-3</v>
      </c>
      <c r="AD36" s="208"/>
      <c r="AF36" s="47">
        <v>14</v>
      </c>
      <c r="AG36" s="209">
        <f t="shared" si="11"/>
        <v>1.5990862364363221E-3</v>
      </c>
      <c r="AH36" s="47">
        <v>1</v>
      </c>
      <c r="AI36" s="107">
        <f t="shared" si="12"/>
        <v>3.0674846625766872E-3</v>
      </c>
      <c r="AJ36" s="208"/>
      <c r="AP36" s="208"/>
      <c r="AR36" s="47">
        <v>13</v>
      </c>
      <c r="AS36" s="207">
        <f t="shared" si="14"/>
        <v>1.5446768060836502E-3</v>
      </c>
      <c r="AT36" s="47">
        <v>1</v>
      </c>
      <c r="AU36" s="107">
        <f t="shared" si="15"/>
        <v>3.0674846625766872E-3</v>
      </c>
      <c r="AV36" s="208"/>
      <c r="BA36" s="107"/>
      <c r="BB36" s="208"/>
      <c r="BD36" s="47">
        <v>11</v>
      </c>
      <c r="BE36" s="207">
        <f t="shared" si="18"/>
        <v>8.035062089116143E-4</v>
      </c>
      <c r="BF36" s="47">
        <v>1</v>
      </c>
      <c r="BG36" s="107">
        <f t="shared" si="19"/>
        <v>3.0674846625766872E-3</v>
      </c>
      <c r="BH36" s="208"/>
      <c r="BJ36" s="47">
        <v>10</v>
      </c>
      <c r="BK36" s="207">
        <f t="shared" si="20"/>
        <v>1.6433853738701725E-3</v>
      </c>
      <c r="BL36" s="47">
        <v>1</v>
      </c>
      <c r="BM36" s="107">
        <f t="shared" si="21"/>
        <v>3.0211480362537764E-3</v>
      </c>
      <c r="BN36" s="208"/>
      <c r="BQ36" s="210"/>
      <c r="BT36" s="208"/>
      <c r="CN36" s="47">
        <v>11</v>
      </c>
      <c r="CO36" s="207">
        <f t="shared" si="28"/>
        <v>8.7308516548932451E-4</v>
      </c>
      <c r="CP36" s="47">
        <v>1</v>
      </c>
      <c r="CQ36" s="107">
        <f t="shared" si="29"/>
        <v>3.0769230769230769E-3</v>
      </c>
      <c r="CZ36" s="47">
        <v>15</v>
      </c>
      <c r="DA36" s="207">
        <f t="shared" si="32"/>
        <v>1.554243083618278E-3</v>
      </c>
      <c r="DB36" s="47">
        <v>1</v>
      </c>
      <c r="DC36" s="107">
        <f t="shared" si="33"/>
        <v>3.0769230769230769E-3</v>
      </c>
      <c r="DF36" s="47">
        <v>10</v>
      </c>
      <c r="DG36" s="207">
        <f t="shared" si="34"/>
        <v>1.5888147442008262E-3</v>
      </c>
      <c r="DH36" s="47">
        <v>2</v>
      </c>
      <c r="DI36" s="107">
        <f t="shared" si="35"/>
        <v>6.1538461538461538E-3</v>
      </c>
      <c r="DX36" s="47">
        <v>20</v>
      </c>
      <c r="DY36" s="107">
        <f t="shared" si="38"/>
        <v>1.5210282150733897E-3</v>
      </c>
      <c r="DZ36" s="47">
        <v>1</v>
      </c>
      <c r="EA36" s="107">
        <f t="shared" si="39"/>
        <v>3.0769230769230769E-3</v>
      </c>
      <c r="ED36" s="47">
        <v>10</v>
      </c>
      <c r="EE36" s="107">
        <f t="shared" si="40"/>
        <v>1.4762326542663124E-3</v>
      </c>
      <c r="EF36" s="47">
        <v>1</v>
      </c>
      <c r="EG36" s="107">
        <f t="shared" si="41"/>
        <v>3.0769230769230769E-3</v>
      </c>
      <c r="EJ36" s="47">
        <v>10</v>
      </c>
      <c r="EK36" s="107">
        <f t="shared" si="42"/>
        <v>6.9449267310229873E-4</v>
      </c>
      <c r="EL36" s="47">
        <v>1</v>
      </c>
      <c r="EM36" s="107">
        <f t="shared" si="43"/>
        <v>3.0769230769230769E-3</v>
      </c>
      <c r="EP36" s="47">
        <v>11</v>
      </c>
      <c r="EQ36" s="107">
        <f t="shared" si="44"/>
        <v>1.4405447878470404E-3</v>
      </c>
      <c r="ER36" s="47">
        <v>1</v>
      </c>
      <c r="ES36" s="209">
        <f t="shared" si="45"/>
        <v>3.0769230769230769E-3</v>
      </c>
      <c r="EV36" s="47">
        <v>13</v>
      </c>
      <c r="EW36" s="207">
        <f t="shared" si="46"/>
        <v>2.1459227467811159E-3</v>
      </c>
      <c r="EX36" s="47">
        <v>1</v>
      </c>
      <c r="EY36" s="209">
        <f t="shared" si="47"/>
        <v>3.0769230769230769E-3</v>
      </c>
      <c r="FT36" s="47">
        <v>12</v>
      </c>
      <c r="FU36" s="107">
        <f t="shared" si="50"/>
        <v>1.2787723785166241E-3</v>
      </c>
      <c r="FV36" s="47">
        <v>1</v>
      </c>
      <c r="FW36" s="207">
        <f t="shared" si="91"/>
        <v>3.0769230769230769E-3</v>
      </c>
      <c r="FZ36" s="47">
        <v>14</v>
      </c>
      <c r="GA36" s="207">
        <f t="shared" si="51"/>
        <v>1.6812777711060407E-3</v>
      </c>
      <c r="GB36" s="47">
        <v>1</v>
      </c>
      <c r="GC36" s="209">
        <f t="shared" si="52"/>
        <v>3.0769230769230769E-3</v>
      </c>
      <c r="GL36" s="47">
        <v>27</v>
      </c>
      <c r="GM36" s="107">
        <f t="shared" si="55"/>
        <v>2.6426543995301949E-3</v>
      </c>
      <c r="GN36" s="47">
        <v>1</v>
      </c>
      <c r="GO36" s="107">
        <f t="shared" si="92"/>
        <v>3.0769230769230769E-3</v>
      </c>
      <c r="GX36" s="47">
        <v>10</v>
      </c>
      <c r="GY36" s="107">
        <f t="shared" si="57"/>
        <v>1.2591286829513977E-3</v>
      </c>
      <c r="GZ36" s="47">
        <v>1</v>
      </c>
      <c r="HA36" s="107">
        <f t="shared" si="1"/>
        <v>3.0769230769230769E-3</v>
      </c>
      <c r="HD36" s="47">
        <v>11</v>
      </c>
      <c r="HE36" s="107">
        <f t="shared" si="58"/>
        <v>6.6739473364882905E-4</v>
      </c>
      <c r="HF36" s="47">
        <v>1</v>
      </c>
      <c r="HG36" s="107">
        <f t="shared" si="59"/>
        <v>3.0769230769230769E-3</v>
      </c>
      <c r="HJ36" s="47">
        <v>11</v>
      </c>
      <c r="HK36" s="107">
        <f t="shared" si="60"/>
        <v>8.5924074363380725E-4</v>
      </c>
      <c r="HL36" s="47">
        <v>1</v>
      </c>
      <c r="HM36" s="107">
        <f t="shared" si="61"/>
        <v>3.0769230769230769E-3</v>
      </c>
      <c r="HV36" s="47">
        <v>14</v>
      </c>
      <c r="HW36" s="107">
        <f t="shared" si="64"/>
        <v>1.5826362197603437E-3</v>
      </c>
      <c r="HX36" s="47">
        <v>1</v>
      </c>
      <c r="HY36" s="107">
        <f t="shared" si="65"/>
        <v>3.0769230769230769E-3</v>
      </c>
      <c r="IB36" s="47">
        <v>27</v>
      </c>
      <c r="IC36" s="107">
        <f t="shared" si="66"/>
        <v>2.5670279520821448E-3</v>
      </c>
      <c r="ID36" s="47">
        <v>1</v>
      </c>
      <c r="IE36" s="107">
        <f t="shared" si="67"/>
        <v>3.0769230769230769E-3</v>
      </c>
      <c r="IH36" s="47">
        <v>12</v>
      </c>
      <c r="II36" s="207">
        <f t="shared" si="68"/>
        <v>8.4901655582283856E-4</v>
      </c>
      <c r="IJ36" s="47">
        <v>1</v>
      </c>
      <c r="IK36" s="107">
        <f t="shared" si="69"/>
        <v>3.0769230769230769E-3</v>
      </c>
      <c r="IN36" s="47">
        <v>10</v>
      </c>
      <c r="IO36" s="207">
        <f t="shared" si="70"/>
        <v>6.9199363365857029E-4</v>
      </c>
      <c r="IP36" s="47">
        <v>1</v>
      </c>
      <c r="IQ36" s="207">
        <f t="shared" si="71"/>
        <v>3.0769230769230769E-3</v>
      </c>
      <c r="IT36" s="47">
        <v>28</v>
      </c>
      <c r="IU36" s="107">
        <f t="shared" si="72"/>
        <v>2.3900981647460521E-3</v>
      </c>
      <c r="IV36" s="47">
        <v>1</v>
      </c>
      <c r="IW36" s="207">
        <f t="shared" si="73"/>
        <v>3.0769230769230769E-3</v>
      </c>
      <c r="IZ36" s="47">
        <v>12</v>
      </c>
      <c r="JA36" s="107">
        <f t="shared" si="74"/>
        <v>1.4914243102162564E-3</v>
      </c>
      <c r="JB36" s="47">
        <v>1</v>
      </c>
      <c r="JC36" s="207">
        <f t="shared" si="75"/>
        <v>3.0769230769230769E-3</v>
      </c>
      <c r="JG36" s="210"/>
      <c r="JL36" s="47">
        <v>12</v>
      </c>
      <c r="JM36" s="107">
        <f t="shared" si="78"/>
        <v>1.4914243102162564E-3</v>
      </c>
      <c r="JN36" s="47">
        <v>1</v>
      </c>
      <c r="JO36" s="207">
        <f t="shared" si="79"/>
        <v>3.0769230769230769E-3</v>
      </c>
      <c r="JX36" s="47">
        <v>21</v>
      </c>
      <c r="JY36" s="107">
        <f t="shared" si="82"/>
        <v>1.8753348812287909E-3</v>
      </c>
      <c r="JZ36" s="47">
        <v>1</v>
      </c>
      <c r="KA36" s="207">
        <f t="shared" si="83"/>
        <v>3.0769230769230769E-3</v>
      </c>
      <c r="KJ36" s="47">
        <v>25</v>
      </c>
      <c r="KK36" s="107">
        <f t="shared" si="86"/>
        <v>2.3379781165248294E-3</v>
      </c>
      <c r="KL36" s="47">
        <v>1</v>
      </c>
      <c r="KM36" s="207">
        <f t="shared" si="87"/>
        <v>3.0769230769230769E-3</v>
      </c>
      <c r="KP36" s="47">
        <v>18</v>
      </c>
      <c r="KQ36" s="107">
        <f t="shared" si="88"/>
        <v>1.8961339934688718E-3</v>
      </c>
      <c r="KR36" s="47">
        <v>1</v>
      </c>
      <c r="KS36" s="207">
        <f t="shared" si="89"/>
        <v>3.0769230769230769E-3</v>
      </c>
    </row>
    <row r="37" spans="2:305" s="47" customFormat="1" x14ac:dyDescent="0.25">
      <c r="B37" s="47">
        <v>10</v>
      </c>
      <c r="C37" s="107">
        <f t="shared" si="2"/>
        <v>1.4779781259237363E-3</v>
      </c>
      <c r="D37" s="47">
        <v>1</v>
      </c>
      <c r="E37" s="207">
        <f t="shared" si="3"/>
        <v>3.0674846625766872E-3</v>
      </c>
      <c r="F37" s="208"/>
      <c r="H37" s="47">
        <v>18</v>
      </c>
      <c r="I37" s="207">
        <f t="shared" si="4"/>
        <v>1.6733289950729758E-3</v>
      </c>
      <c r="J37" s="47">
        <v>1</v>
      </c>
      <c r="K37" s="207">
        <f t="shared" si="5"/>
        <v>3.0674846625766872E-3</v>
      </c>
      <c r="L37" s="208"/>
      <c r="N37" s="47">
        <v>22</v>
      </c>
      <c r="O37" s="207">
        <f t="shared" si="6"/>
        <v>1.9693850147703877E-3</v>
      </c>
      <c r="P37" s="47">
        <v>1</v>
      </c>
      <c r="Q37" s="207">
        <f t="shared" si="7"/>
        <v>3.0769230769230769E-3</v>
      </c>
      <c r="R37" s="208"/>
      <c r="T37" s="47">
        <v>28</v>
      </c>
      <c r="U37" s="209">
        <f t="shared" si="8"/>
        <v>2.2509848058525606E-3</v>
      </c>
      <c r="V37" s="47">
        <v>1</v>
      </c>
      <c r="W37" s="207">
        <f t="shared" si="9"/>
        <v>3.0674846625766872E-3</v>
      </c>
      <c r="X37" s="208"/>
      <c r="Z37" s="47">
        <v>66</v>
      </c>
      <c r="AA37" s="209">
        <f t="shared" si="0"/>
        <v>8.6015899908771024E-3</v>
      </c>
      <c r="AB37" s="47">
        <v>1</v>
      </c>
      <c r="AC37" s="107">
        <f t="shared" si="10"/>
        <v>3.0769230769230769E-3</v>
      </c>
      <c r="AD37" s="208"/>
      <c r="AF37" s="47">
        <v>13</v>
      </c>
      <c r="AG37" s="209">
        <f t="shared" si="11"/>
        <v>1.4848657909765847E-3</v>
      </c>
      <c r="AH37" s="47">
        <v>1</v>
      </c>
      <c r="AI37" s="107">
        <f t="shared" si="12"/>
        <v>3.0674846625766872E-3</v>
      </c>
      <c r="AJ37" s="208"/>
      <c r="AP37" s="208"/>
      <c r="AR37" s="47">
        <v>12</v>
      </c>
      <c r="AS37" s="207">
        <f t="shared" si="14"/>
        <v>1.4258555133079848E-3</v>
      </c>
      <c r="AT37" s="47">
        <v>1</v>
      </c>
      <c r="AU37" s="107">
        <f t="shared" si="15"/>
        <v>3.0674846625766872E-3</v>
      </c>
      <c r="AV37" s="208"/>
      <c r="BA37" s="107"/>
      <c r="BB37" s="208"/>
      <c r="BD37" s="47">
        <v>20</v>
      </c>
      <c r="BE37" s="207">
        <f t="shared" si="18"/>
        <v>1.4609203798392988E-3</v>
      </c>
      <c r="BF37" s="47">
        <v>1</v>
      </c>
      <c r="BG37" s="107">
        <f t="shared" si="19"/>
        <v>3.0674846625766872E-3</v>
      </c>
      <c r="BH37" s="208"/>
      <c r="BJ37" s="47">
        <v>10</v>
      </c>
      <c r="BK37" s="207">
        <f t="shared" si="20"/>
        <v>1.6433853738701725E-3</v>
      </c>
      <c r="BL37" s="47">
        <v>1</v>
      </c>
      <c r="BM37" s="107">
        <f t="shared" si="21"/>
        <v>3.0211480362537764E-3</v>
      </c>
      <c r="BN37" s="208"/>
      <c r="BQ37" s="210"/>
      <c r="BT37" s="208"/>
      <c r="CN37" s="47">
        <v>10</v>
      </c>
      <c r="CO37" s="207">
        <f t="shared" si="28"/>
        <v>7.9371378680847691E-4</v>
      </c>
      <c r="CP37" s="47">
        <v>1</v>
      </c>
      <c r="CQ37" s="107">
        <f t="shared" si="29"/>
        <v>3.0769230769230769E-3</v>
      </c>
      <c r="CZ37" s="47">
        <v>14</v>
      </c>
      <c r="DA37" s="207">
        <f t="shared" si="32"/>
        <v>1.4506268780437261E-3</v>
      </c>
      <c r="DB37" s="47">
        <v>1</v>
      </c>
      <c r="DC37" s="107">
        <f t="shared" si="33"/>
        <v>3.0769230769230769E-3</v>
      </c>
      <c r="DF37" s="47">
        <v>11</v>
      </c>
      <c r="DG37" s="207">
        <f t="shared" si="34"/>
        <v>1.7476962186209089E-3</v>
      </c>
      <c r="DH37" s="47">
        <v>2</v>
      </c>
      <c r="DI37" s="107">
        <f t="shared" si="35"/>
        <v>6.1538461538461538E-3</v>
      </c>
      <c r="DX37" s="47">
        <v>19</v>
      </c>
      <c r="DY37" s="107">
        <f t="shared" si="38"/>
        <v>1.4449768043197201E-3</v>
      </c>
      <c r="DZ37" s="47">
        <v>1</v>
      </c>
      <c r="EA37" s="107">
        <f t="shared" si="39"/>
        <v>3.0769230769230769E-3</v>
      </c>
      <c r="ED37" s="47">
        <v>13</v>
      </c>
      <c r="EE37" s="107">
        <f t="shared" si="40"/>
        <v>1.919102450546206E-3</v>
      </c>
      <c r="EF37" s="47">
        <v>1</v>
      </c>
      <c r="EG37" s="107">
        <f t="shared" si="41"/>
        <v>3.0769230769230769E-3</v>
      </c>
      <c r="EJ37" s="47">
        <v>30</v>
      </c>
      <c r="EK37" s="107">
        <f t="shared" si="42"/>
        <v>2.0834780193068965E-3</v>
      </c>
      <c r="EL37" s="47">
        <v>1</v>
      </c>
      <c r="EM37" s="107">
        <f t="shared" si="43"/>
        <v>3.0769230769230769E-3</v>
      </c>
      <c r="EP37" s="47">
        <v>11</v>
      </c>
      <c r="EQ37" s="107">
        <f t="shared" si="44"/>
        <v>1.4405447878470404E-3</v>
      </c>
      <c r="ER37" s="47">
        <v>1</v>
      </c>
      <c r="ES37" s="209">
        <f t="shared" si="45"/>
        <v>3.0769230769230769E-3</v>
      </c>
      <c r="EV37" s="47">
        <v>13</v>
      </c>
      <c r="EW37" s="207">
        <f t="shared" si="46"/>
        <v>2.1459227467811159E-3</v>
      </c>
      <c r="EX37" s="47">
        <v>1</v>
      </c>
      <c r="EY37" s="209">
        <f t="shared" si="47"/>
        <v>3.0769230769230769E-3</v>
      </c>
      <c r="FT37" s="47">
        <v>11</v>
      </c>
      <c r="FU37" s="107">
        <f t="shared" si="50"/>
        <v>1.1722080136402388E-3</v>
      </c>
      <c r="FV37" s="47">
        <v>1</v>
      </c>
      <c r="FW37" s="207">
        <f t="shared" si="91"/>
        <v>3.0769230769230769E-3</v>
      </c>
      <c r="FZ37" s="47">
        <v>14</v>
      </c>
      <c r="GA37" s="207">
        <f t="shared" si="51"/>
        <v>1.6812777711060407E-3</v>
      </c>
      <c r="GB37" s="47">
        <v>1</v>
      </c>
      <c r="GC37" s="209">
        <f t="shared" si="52"/>
        <v>3.0769230769230769E-3</v>
      </c>
      <c r="GL37" s="47">
        <v>17</v>
      </c>
      <c r="GM37" s="107">
        <f t="shared" si="55"/>
        <v>1.6638935108153079E-3</v>
      </c>
      <c r="GN37" s="47">
        <v>1</v>
      </c>
      <c r="GO37" s="107">
        <f t="shared" si="92"/>
        <v>3.0769230769230769E-3</v>
      </c>
      <c r="GX37" s="47">
        <v>96</v>
      </c>
      <c r="GY37" s="107">
        <f t="shared" si="57"/>
        <v>1.2087635356333417E-2</v>
      </c>
      <c r="GZ37" s="47">
        <v>1</v>
      </c>
      <c r="HA37" s="107">
        <f t="shared" si="1"/>
        <v>3.0769230769230769E-3</v>
      </c>
      <c r="HD37" s="47">
        <v>18</v>
      </c>
      <c r="HE37" s="107">
        <f t="shared" si="58"/>
        <v>1.0921004732435385E-3</v>
      </c>
      <c r="HF37" s="47">
        <v>1</v>
      </c>
      <c r="HG37" s="107">
        <f t="shared" si="59"/>
        <v>3.0769230769230769E-3</v>
      </c>
      <c r="HJ37" s="47">
        <v>58</v>
      </c>
      <c r="HK37" s="107">
        <f t="shared" si="60"/>
        <v>4.5305421027964383E-3</v>
      </c>
      <c r="HL37" s="47">
        <v>1</v>
      </c>
      <c r="HM37" s="107">
        <f t="shared" si="61"/>
        <v>3.0769230769230769E-3</v>
      </c>
      <c r="HV37" s="47">
        <v>14</v>
      </c>
      <c r="HW37" s="107">
        <f t="shared" si="64"/>
        <v>1.5826362197603437E-3</v>
      </c>
      <c r="HX37" s="47">
        <v>1</v>
      </c>
      <c r="HY37" s="107">
        <f t="shared" si="65"/>
        <v>3.0769230769230769E-3</v>
      </c>
      <c r="IB37" s="47">
        <v>22</v>
      </c>
      <c r="IC37" s="107">
        <f t="shared" si="66"/>
        <v>2.0916524054002661E-3</v>
      </c>
      <c r="ID37" s="47">
        <v>1</v>
      </c>
      <c r="IE37" s="107">
        <f t="shared" si="67"/>
        <v>3.0769230769230769E-3</v>
      </c>
      <c r="IH37" s="47">
        <v>15</v>
      </c>
      <c r="II37" s="207">
        <f t="shared" si="68"/>
        <v>1.0612706947785483E-3</v>
      </c>
      <c r="IJ37" s="47">
        <v>1</v>
      </c>
      <c r="IK37" s="107">
        <f t="shared" si="69"/>
        <v>3.0769230769230769E-3</v>
      </c>
      <c r="IN37" s="47">
        <v>18</v>
      </c>
      <c r="IO37" s="207">
        <f t="shared" si="70"/>
        <v>1.2455885405854266E-3</v>
      </c>
      <c r="IP37" s="47">
        <v>1</v>
      </c>
      <c r="IQ37" s="207">
        <f t="shared" si="71"/>
        <v>3.0769230769230769E-3</v>
      </c>
      <c r="IT37" s="47">
        <v>27</v>
      </c>
      <c r="IU37" s="107">
        <f t="shared" si="72"/>
        <v>2.3047375160051217E-3</v>
      </c>
      <c r="IV37" s="47">
        <v>1</v>
      </c>
      <c r="IW37" s="207">
        <f t="shared" si="73"/>
        <v>3.0769230769230769E-3</v>
      </c>
      <c r="IZ37" s="47">
        <v>11</v>
      </c>
      <c r="JA37" s="107">
        <f t="shared" si="74"/>
        <v>1.3671389510315685E-3</v>
      </c>
      <c r="JB37" s="47">
        <v>1</v>
      </c>
      <c r="JC37" s="207">
        <f t="shared" si="75"/>
        <v>3.0769230769230769E-3</v>
      </c>
      <c r="JG37" s="210"/>
      <c r="JL37" s="47">
        <v>11</v>
      </c>
      <c r="JM37" s="107">
        <f t="shared" si="78"/>
        <v>1.3671389510315685E-3</v>
      </c>
      <c r="JN37" s="47">
        <v>1</v>
      </c>
      <c r="JO37" s="207">
        <f t="shared" si="79"/>
        <v>3.0769230769230769E-3</v>
      </c>
      <c r="JX37" s="47">
        <v>30</v>
      </c>
      <c r="JY37" s="107">
        <f t="shared" si="82"/>
        <v>2.6790498303268439E-3</v>
      </c>
      <c r="JZ37" s="47">
        <v>1</v>
      </c>
      <c r="KA37" s="207">
        <f t="shared" si="83"/>
        <v>3.0769230769230769E-3</v>
      </c>
      <c r="KJ37" s="47">
        <v>20</v>
      </c>
      <c r="KK37" s="107">
        <f t="shared" si="86"/>
        <v>1.8703824932198635E-3</v>
      </c>
      <c r="KL37" s="47">
        <v>1</v>
      </c>
      <c r="KM37" s="207">
        <f t="shared" si="87"/>
        <v>3.0769230769230769E-3</v>
      </c>
      <c r="KP37" s="47">
        <v>17</v>
      </c>
      <c r="KQ37" s="107">
        <f t="shared" si="88"/>
        <v>1.7907932160539345E-3</v>
      </c>
      <c r="KR37" s="47">
        <v>1</v>
      </c>
      <c r="KS37" s="207">
        <f t="shared" si="89"/>
        <v>3.0769230769230769E-3</v>
      </c>
    </row>
    <row r="38" spans="2:305" s="47" customFormat="1" x14ac:dyDescent="0.25">
      <c r="B38" s="47">
        <v>10</v>
      </c>
      <c r="C38" s="107">
        <f t="shared" si="2"/>
        <v>1.4779781259237363E-3</v>
      </c>
      <c r="D38" s="47">
        <v>1</v>
      </c>
      <c r="E38" s="207">
        <f t="shared" si="3"/>
        <v>3.0674846625766872E-3</v>
      </c>
      <c r="F38" s="208"/>
      <c r="H38" s="47">
        <v>15</v>
      </c>
      <c r="I38" s="207">
        <f t="shared" si="4"/>
        <v>1.3944408292274797E-3</v>
      </c>
      <c r="J38" s="47">
        <v>1</v>
      </c>
      <c r="K38" s="207">
        <f t="shared" si="5"/>
        <v>3.0674846625766872E-3</v>
      </c>
      <c r="L38" s="208"/>
      <c r="N38" s="47">
        <v>20</v>
      </c>
      <c r="O38" s="207">
        <f t="shared" si="6"/>
        <v>1.7903500134276251E-3</v>
      </c>
      <c r="P38" s="47">
        <v>1</v>
      </c>
      <c r="Q38" s="207">
        <f t="shared" si="7"/>
        <v>3.0769230769230769E-3</v>
      </c>
      <c r="R38" s="208"/>
      <c r="T38" s="47">
        <v>26</v>
      </c>
      <c r="U38" s="209">
        <f t="shared" si="8"/>
        <v>2.0902001768630918E-3</v>
      </c>
      <c r="V38" s="47">
        <v>1</v>
      </c>
      <c r="W38" s="207">
        <f t="shared" si="9"/>
        <v>3.0674846625766872E-3</v>
      </c>
      <c r="X38" s="208"/>
      <c r="Z38" s="47">
        <v>10</v>
      </c>
      <c r="AA38" s="209">
        <f t="shared" si="0"/>
        <v>1.3032712107389549E-3</v>
      </c>
      <c r="AB38" s="47">
        <v>1</v>
      </c>
      <c r="AC38" s="107">
        <f t="shared" si="10"/>
        <v>3.0769230769230769E-3</v>
      </c>
      <c r="AD38" s="208"/>
      <c r="AF38" s="47">
        <v>13</v>
      </c>
      <c r="AG38" s="209">
        <f t="shared" si="11"/>
        <v>1.4848657909765847E-3</v>
      </c>
      <c r="AH38" s="47">
        <v>1</v>
      </c>
      <c r="AI38" s="107">
        <f t="shared" si="12"/>
        <v>3.0674846625766872E-3</v>
      </c>
      <c r="AJ38" s="208"/>
      <c r="AP38" s="208"/>
      <c r="AR38" s="47">
        <v>12</v>
      </c>
      <c r="AS38" s="207">
        <f t="shared" si="14"/>
        <v>1.4258555133079848E-3</v>
      </c>
      <c r="AT38" s="47">
        <v>1</v>
      </c>
      <c r="AU38" s="107">
        <f t="shared" si="15"/>
        <v>3.0674846625766872E-3</v>
      </c>
      <c r="AV38" s="208"/>
      <c r="BA38" s="107"/>
      <c r="BB38" s="208"/>
      <c r="BD38" s="47">
        <v>10</v>
      </c>
      <c r="BE38" s="207">
        <f t="shared" si="18"/>
        <v>7.3046018991964939E-4</v>
      </c>
      <c r="BF38" s="47">
        <v>1</v>
      </c>
      <c r="BG38" s="107">
        <f t="shared" si="19"/>
        <v>3.0674846625766872E-3</v>
      </c>
      <c r="BH38" s="208"/>
      <c r="BJ38" s="47">
        <v>10</v>
      </c>
      <c r="BK38" s="207">
        <f t="shared" si="20"/>
        <v>1.6433853738701725E-3</v>
      </c>
      <c r="BL38" s="47">
        <v>1</v>
      </c>
      <c r="BM38" s="107">
        <f t="shared" si="21"/>
        <v>3.0211480362537764E-3</v>
      </c>
      <c r="BN38" s="208"/>
      <c r="BQ38" s="210"/>
      <c r="BT38" s="208"/>
      <c r="CN38" s="47">
        <v>20</v>
      </c>
      <c r="CO38" s="207">
        <f t="shared" si="28"/>
        <v>1.5874275736169538E-3</v>
      </c>
      <c r="CP38" s="47">
        <v>1</v>
      </c>
      <c r="CQ38" s="107">
        <f t="shared" si="29"/>
        <v>3.0769230769230769E-3</v>
      </c>
      <c r="CZ38" s="47">
        <v>14</v>
      </c>
      <c r="DA38" s="207">
        <f t="shared" si="32"/>
        <v>1.4506268780437261E-3</v>
      </c>
      <c r="DB38" s="47">
        <v>1</v>
      </c>
      <c r="DC38" s="107">
        <f t="shared" si="33"/>
        <v>3.0769230769230769E-3</v>
      </c>
      <c r="DF38" s="47">
        <v>12</v>
      </c>
      <c r="DG38" s="207">
        <f t="shared" si="34"/>
        <v>1.9065776930409914E-3</v>
      </c>
      <c r="DH38" s="47">
        <v>3</v>
      </c>
      <c r="DI38" s="107">
        <f t="shared" si="35"/>
        <v>9.2307692307692316E-3</v>
      </c>
      <c r="DX38" s="47">
        <v>18</v>
      </c>
      <c r="DY38" s="107">
        <f t="shared" si="38"/>
        <v>1.3689253935660506E-3</v>
      </c>
      <c r="DZ38" s="47">
        <v>1</v>
      </c>
      <c r="EA38" s="107">
        <f t="shared" si="39"/>
        <v>3.0769230769230769E-3</v>
      </c>
      <c r="ED38" s="47">
        <v>124</v>
      </c>
      <c r="EE38" s="107">
        <f t="shared" si="40"/>
        <v>1.8305284912902273E-2</v>
      </c>
      <c r="EF38" s="47">
        <v>1</v>
      </c>
      <c r="EG38" s="107">
        <f t="shared" si="41"/>
        <v>3.0769230769230769E-3</v>
      </c>
      <c r="EJ38" s="47">
        <v>27</v>
      </c>
      <c r="EK38" s="107">
        <f t="shared" si="42"/>
        <v>1.8751302173762067E-3</v>
      </c>
      <c r="EL38" s="47">
        <v>1</v>
      </c>
      <c r="EM38" s="107">
        <f t="shared" si="43"/>
        <v>3.0769230769230769E-3</v>
      </c>
      <c r="EP38" s="47">
        <v>11</v>
      </c>
      <c r="EQ38" s="107">
        <f t="shared" si="44"/>
        <v>1.4405447878470404E-3</v>
      </c>
      <c r="ER38" s="47">
        <v>1</v>
      </c>
      <c r="ES38" s="209">
        <f t="shared" si="45"/>
        <v>3.0769230769230769E-3</v>
      </c>
      <c r="EV38" s="47">
        <v>11</v>
      </c>
      <c r="EW38" s="207">
        <f t="shared" si="46"/>
        <v>1.8157807857378673E-3</v>
      </c>
      <c r="EX38" s="47">
        <v>1</v>
      </c>
      <c r="EY38" s="209">
        <f t="shared" si="47"/>
        <v>3.0769230769230769E-3</v>
      </c>
      <c r="FT38" s="47">
        <v>11</v>
      </c>
      <c r="FU38" s="107">
        <f t="shared" si="50"/>
        <v>1.1722080136402388E-3</v>
      </c>
      <c r="FV38" s="47">
        <v>1</v>
      </c>
      <c r="FW38" s="207">
        <f t="shared" si="91"/>
        <v>3.0769230769230769E-3</v>
      </c>
      <c r="FZ38" s="47">
        <v>13</v>
      </c>
      <c r="GA38" s="207">
        <f t="shared" si="51"/>
        <v>1.5611865017413234E-3</v>
      </c>
      <c r="GB38" s="47">
        <v>1</v>
      </c>
      <c r="GC38" s="209">
        <f t="shared" si="52"/>
        <v>3.0769230769230769E-3</v>
      </c>
      <c r="GL38" s="47">
        <v>15</v>
      </c>
      <c r="GM38" s="107">
        <f t="shared" si="55"/>
        <v>1.4681413330723304E-3</v>
      </c>
      <c r="GN38" s="47">
        <v>1</v>
      </c>
      <c r="GO38" s="107">
        <f t="shared" si="92"/>
        <v>3.0769230769230769E-3</v>
      </c>
      <c r="GX38" s="47">
        <v>27</v>
      </c>
      <c r="GY38" s="107">
        <f t="shared" si="57"/>
        <v>3.3996474439687736E-3</v>
      </c>
      <c r="GZ38" s="47">
        <v>2</v>
      </c>
      <c r="HA38" s="107">
        <f t="shared" si="1"/>
        <v>6.1538461538461538E-3</v>
      </c>
      <c r="HD38" s="47">
        <v>11</v>
      </c>
      <c r="HE38" s="107">
        <f t="shared" si="58"/>
        <v>6.6739473364882905E-4</v>
      </c>
      <c r="HF38" s="47">
        <v>1</v>
      </c>
      <c r="HG38" s="107">
        <f t="shared" si="59"/>
        <v>3.0769230769230769E-3</v>
      </c>
      <c r="HJ38" s="47">
        <v>48</v>
      </c>
      <c r="HK38" s="107">
        <f t="shared" si="60"/>
        <v>3.7494141540384317E-3</v>
      </c>
      <c r="HL38" s="47">
        <v>1</v>
      </c>
      <c r="HM38" s="107">
        <f t="shared" si="61"/>
        <v>3.0769230769230769E-3</v>
      </c>
      <c r="HV38" s="47">
        <v>13</v>
      </c>
      <c r="HW38" s="107">
        <f t="shared" si="64"/>
        <v>1.4695907754917476E-3</v>
      </c>
      <c r="HX38" s="47">
        <v>1</v>
      </c>
      <c r="HY38" s="107">
        <f t="shared" si="65"/>
        <v>3.0769230769230769E-3</v>
      </c>
      <c r="IB38" s="47">
        <v>18</v>
      </c>
      <c r="IC38" s="107">
        <f t="shared" si="66"/>
        <v>1.7113519680547634E-3</v>
      </c>
      <c r="ID38" s="47">
        <v>1</v>
      </c>
      <c r="IE38" s="107">
        <f t="shared" si="67"/>
        <v>3.0769230769230769E-3</v>
      </c>
      <c r="IH38" s="47">
        <v>31</v>
      </c>
      <c r="II38" s="207">
        <f t="shared" si="68"/>
        <v>2.1932927692089998E-3</v>
      </c>
      <c r="IJ38" s="47">
        <v>1</v>
      </c>
      <c r="IK38" s="107">
        <f t="shared" si="69"/>
        <v>3.0769230769230769E-3</v>
      </c>
      <c r="IN38" s="47">
        <v>10</v>
      </c>
      <c r="IO38" s="207">
        <f t="shared" si="70"/>
        <v>6.9199363365857029E-4</v>
      </c>
      <c r="IP38" s="47">
        <v>1</v>
      </c>
      <c r="IQ38" s="207">
        <f t="shared" si="71"/>
        <v>3.0769230769230769E-3</v>
      </c>
      <c r="IT38" s="47">
        <v>26</v>
      </c>
      <c r="IU38" s="107">
        <f t="shared" si="72"/>
        <v>2.2193768672641914E-3</v>
      </c>
      <c r="IV38" s="47">
        <v>1</v>
      </c>
      <c r="IW38" s="207">
        <f t="shared" si="73"/>
        <v>3.0769230769230769E-3</v>
      </c>
      <c r="IZ38" s="47">
        <v>11</v>
      </c>
      <c r="JA38" s="107">
        <f t="shared" si="74"/>
        <v>1.3671389510315685E-3</v>
      </c>
      <c r="JB38" s="47">
        <v>1</v>
      </c>
      <c r="JC38" s="207">
        <f t="shared" si="75"/>
        <v>3.0769230769230769E-3</v>
      </c>
      <c r="JG38" s="210"/>
      <c r="JL38" s="47">
        <v>11</v>
      </c>
      <c r="JM38" s="107">
        <f t="shared" si="78"/>
        <v>1.3671389510315685E-3</v>
      </c>
      <c r="JN38" s="47">
        <v>1</v>
      </c>
      <c r="JO38" s="207">
        <f t="shared" si="79"/>
        <v>3.0769230769230769E-3</v>
      </c>
      <c r="JX38" s="47">
        <v>21</v>
      </c>
      <c r="JY38" s="107">
        <f t="shared" si="82"/>
        <v>1.8753348812287909E-3</v>
      </c>
      <c r="JZ38" s="47">
        <v>1</v>
      </c>
      <c r="KA38" s="207">
        <f t="shared" si="83"/>
        <v>3.0769230769230769E-3</v>
      </c>
      <c r="KJ38" s="47">
        <v>17</v>
      </c>
      <c r="KK38" s="107">
        <f t="shared" si="86"/>
        <v>1.589825119236884E-3</v>
      </c>
      <c r="KL38" s="47">
        <v>1</v>
      </c>
      <c r="KM38" s="207">
        <f t="shared" si="87"/>
        <v>3.0769230769230769E-3</v>
      </c>
      <c r="KP38" s="47">
        <v>16</v>
      </c>
      <c r="KQ38" s="107">
        <f t="shared" si="88"/>
        <v>1.6854524386389971E-3</v>
      </c>
      <c r="KR38" s="47">
        <v>1</v>
      </c>
      <c r="KS38" s="207">
        <f t="shared" si="89"/>
        <v>3.0769230769230769E-3</v>
      </c>
    </row>
    <row r="39" spans="2:305" s="47" customFormat="1" x14ac:dyDescent="0.25">
      <c r="B39" s="47">
        <v>10</v>
      </c>
      <c r="C39" s="107">
        <f t="shared" si="2"/>
        <v>1.4779781259237363E-3</v>
      </c>
      <c r="D39" s="47">
        <v>1</v>
      </c>
      <c r="E39" s="207">
        <f t="shared" si="3"/>
        <v>3.0674846625766872E-3</v>
      </c>
      <c r="F39" s="208"/>
      <c r="H39" s="47">
        <v>15</v>
      </c>
      <c r="I39" s="207">
        <f t="shared" si="4"/>
        <v>1.3944408292274797E-3</v>
      </c>
      <c r="J39" s="47">
        <v>1</v>
      </c>
      <c r="K39" s="207">
        <f t="shared" si="5"/>
        <v>3.0674846625766872E-3</v>
      </c>
      <c r="L39" s="208"/>
      <c r="N39" s="47">
        <v>16</v>
      </c>
      <c r="O39" s="207">
        <f t="shared" si="6"/>
        <v>1.4322800107421001E-3</v>
      </c>
      <c r="P39" s="47">
        <v>1</v>
      </c>
      <c r="Q39" s="207">
        <f t="shared" si="7"/>
        <v>3.0769230769230769E-3</v>
      </c>
      <c r="R39" s="208"/>
      <c r="T39" s="47">
        <v>24</v>
      </c>
      <c r="U39" s="209">
        <f t="shared" si="8"/>
        <v>1.9294155478736233E-3</v>
      </c>
      <c r="V39" s="47">
        <v>1</v>
      </c>
      <c r="W39" s="207">
        <f t="shared" si="9"/>
        <v>3.0674846625766872E-3</v>
      </c>
      <c r="X39" s="208"/>
      <c r="Z39" s="47">
        <v>11</v>
      </c>
      <c r="AA39" s="209">
        <f t="shared" si="0"/>
        <v>1.4335983318128503E-3</v>
      </c>
      <c r="AB39" s="47">
        <v>1</v>
      </c>
      <c r="AC39" s="107">
        <f t="shared" si="10"/>
        <v>3.0769230769230769E-3</v>
      </c>
      <c r="AD39" s="208"/>
      <c r="AF39" s="47">
        <v>13</v>
      </c>
      <c r="AG39" s="209">
        <f t="shared" si="11"/>
        <v>1.4848657909765847E-3</v>
      </c>
      <c r="AH39" s="47">
        <v>1</v>
      </c>
      <c r="AI39" s="107">
        <f t="shared" si="12"/>
        <v>3.0674846625766872E-3</v>
      </c>
      <c r="AJ39" s="208"/>
      <c r="AP39" s="208"/>
      <c r="AR39" s="47">
        <v>12</v>
      </c>
      <c r="AS39" s="207">
        <f t="shared" si="14"/>
        <v>1.4258555133079848E-3</v>
      </c>
      <c r="AT39" s="47">
        <v>1</v>
      </c>
      <c r="AU39" s="107">
        <f t="shared" si="15"/>
        <v>3.0674846625766872E-3</v>
      </c>
      <c r="AV39" s="208"/>
      <c r="BA39" s="107"/>
      <c r="BB39" s="208"/>
      <c r="BD39" s="47">
        <v>10</v>
      </c>
      <c r="BE39" s="207">
        <f t="shared" si="18"/>
        <v>7.3046018991964939E-4</v>
      </c>
      <c r="BF39" s="47">
        <v>1</v>
      </c>
      <c r="BG39" s="107">
        <f t="shared" si="19"/>
        <v>3.0674846625766872E-3</v>
      </c>
      <c r="BH39" s="208"/>
      <c r="BJ39" s="47">
        <v>10</v>
      </c>
      <c r="BK39" s="207">
        <f t="shared" si="20"/>
        <v>1.6433853738701725E-3</v>
      </c>
      <c r="BL39" s="47">
        <v>1</v>
      </c>
      <c r="BM39" s="107">
        <f t="shared" si="21"/>
        <v>3.0211480362537764E-3</v>
      </c>
      <c r="BN39" s="208"/>
      <c r="BQ39" s="210"/>
      <c r="BT39" s="208"/>
      <c r="CN39" s="47">
        <v>17</v>
      </c>
      <c r="CO39" s="207">
        <f t="shared" si="28"/>
        <v>1.3493134375744107E-3</v>
      </c>
      <c r="CP39" s="47">
        <v>1</v>
      </c>
      <c r="CQ39" s="107">
        <f t="shared" si="29"/>
        <v>3.0769230769230769E-3</v>
      </c>
      <c r="CZ39" s="47">
        <v>13</v>
      </c>
      <c r="DA39" s="207">
        <f t="shared" si="32"/>
        <v>1.3470106724691741E-3</v>
      </c>
      <c r="DB39" s="47">
        <v>1</v>
      </c>
      <c r="DC39" s="107">
        <f t="shared" si="33"/>
        <v>3.0769230769230769E-3</v>
      </c>
      <c r="DF39" s="47">
        <v>25</v>
      </c>
      <c r="DG39" s="207">
        <f t="shared" si="34"/>
        <v>3.9720368605020654E-3</v>
      </c>
      <c r="DH39" s="47">
        <v>4</v>
      </c>
      <c r="DI39" s="107">
        <f t="shared" si="35"/>
        <v>1.2307692307692308E-2</v>
      </c>
      <c r="DX39" s="47">
        <v>18</v>
      </c>
      <c r="DY39" s="107">
        <f t="shared" si="38"/>
        <v>1.3689253935660506E-3</v>
      </c>
      <c r="DZ39" s="47">
        <v>1</v>
      </c>
      <c r="EA39" s="107">
        <f t="shared" si="39"/>
        <v>3.0769230769230769E-3</v>
      </c>
      <c r="ED39" s="47">
        <v>11</v>
      </c>
      <c r="EE39" s="107">
        <f t="shared" si="40"/>
        <v>1.6238559196929435E-3</v>
      </c>
      <c r="EF39" s="47">
        <v>1</v>
      </c>
      <c r="EG39" s="107">
        <f t="shared" si="41"/>
        <v>3.0769230769230769E-3</v>
      </c>
      <c r="EJ39" s="47">
        <v>12</v>
      </c>
      <c r="EK39" s="107">
        <f t="shared" si="42"/>
        <v>8.3339120772275854E-4</v>
      </c>
      <c r="EL39" s="47">
        <v>1</v>
      </c>
      <c r="EM39" s="107">
        <f t="shared" si="43"/>
        <v>3.0769230769230769E-3</v>
      </c>
      <c r="EP39" s="47">
        <v>10</v>
      </c>
      <c r="EQ39" s="107">
        <f t="shared" si="44"/>
        <v>1.3095861707700367E-3</v>
      </c>
      <c r="ER39" s="47">
        <v>1</v>
      </c>
      <c r="ES39" s="209">
        <f t="shared" si="45"/>
        <v>3.0769230769230769E-3</v>
      </c>
      <c r="EV39" s="47">
        <v>11</v>
      </c>
      <c r="EW39" s="207">
        <f t="shared" si="46"/>
        <v>1.8157807857378673E-3</v>
      </c>
      <c r="EX39" s="47">
        <v>1</v>
      </c>
      <c r="EY39" s="209">
        <f t="shared" si="47"/>
        <v>3.0769230769230769E-3</v>
      </c>
      <c r="FT39" s="47">
        <v>11</v>
      </c>
      <c r="FU39" s="107">
        <f t="shared" si="50"/>
        <v>1.1722080136402388E-3</v>
      </c>
      <c r="FV39" s="47">
        <v>1</v>
      </c>
      <c r="FW39" s="207">
        <f t="shared" si="91"/>
        <v>3.0769230769230769E-3</v>
      </c>
      <c r="FZ39" s="47">
        <v>13</v>
      </c>
      <c r="GA39" s="207">
        <f t="shared" si="51"/>
        <v>1.5611865017413234E-3</v>
      </c>
      <c r="GB39" s="47">
        <v>1</v>
      </c>
      <c r="GC39" s="209">
        <f t="shared" si="52"/>
        <v>3.0769230769230769E-3</v>
      </c>
      <c r="GL39" s="47">
        <v>15</v>
      </c>
      <c r="GM39" s="107">
        <f t="shared" si="55"/>
        <v>1.4681413330723304E-3</v>
      </c>
      <c r="GN39" s="47">
        <v>1</v>
      </c>
      <c r="GO39" s="107">
        <f t="shared" si="92"/>
        <v>3.0769230769230769E-3</v>
      </c>
      <c r="GX39" s="47">
        <v>13</v>
      </c>
      <c r="GY39" s="107">
        <f>GX39/$GX$4</f>
        <v>1.6368672878368168E-3</v>
      </c>
      <c r="GZ39" s="47">
        <v>3</v>
      </c>
      <c r="HA39" s="107">
        <f>GZ39/325</f>
        <v>9.2307692307692316E-3</v>
      </c>
      <c r="HD39" s="47">
        <v>20</v>
      </c>
      <c r="HE39" s="107">
        <f t="shared" si="58"/>
        <v>1.2134449702705982E-3</v>
      </c>
      <c r="HF39" s="47">
        <v>1</v>
      </c>
      <c r="HG39" s="107">
        <f t="shared" si="59"/>
        <v>3.0769230769230769E-3</v>
      </c>
      <c r="HJ39" s="47">
        <v>47</v>
      </c>
      <c r="HK39" s="107">
        <f t="shared" si="60"/>
        <v>3.6713013591626307E-3</v>
      </c>
      <c r="HL39" s="47">
        <v>1</v>
      </c>
      <c r="HM39" s="107">
        <f t="shared" si="61"/>
        <v>3.0769230769230769E-3</v>
      </c>
      <c r="HV39" s="47">
        <v>13</v>
      </c>
      <c r="HW39" s="107">
        <f t="shared" si="64"/>
        <v>1.4695907754917476E-3</v>
      </c>
      <c r="HX39" s="47">
        <v>1</v>
      </c>
      <c r="HY39" s="107">
        <f t="shared" si="65"/>
        <v>3.0769230769230769E-3</v>
      </c>
      <c r="IB39" s="47">
        <v>16</v>
      </c>
      <c r="IC39" s="107">
        <f t="shared" si="66"/>
        <v>1.5212017493820118E-3</v>
      </c>
      <c r="ID39" s="47">
        <v>1</v>
      </c>
      <c r="IE39" s="107">
        <f t="shared" si="67"/>
        <v>3.0769230769230769E-3</v>
      </c>
      <c r="IH39" s="47">
        <v>11</v>
      </c>
      <c r="II39" s="207">
        <f t="shared" si="68"/>
        <v>7.7826517617093536E-4</v>
      </c>
      <c r="IJ39" s="47">
        <v>1</v>
      </c>
      <c r="IK39" s="107">
        <f t="shared" si="69"/>
        <v>3.0769230769230769E-3</v>
      </c>
      <c r="IN39" s="47">
        <v>34</v>
      </c>
      <c r="IO39" s="207">
        <f t="shared" si="70"/>
        <v>2.3527783544391393E-3</v>
      </c>
      <c r="IP39" s="47">
        <v>1</v>
      </c>
      <c r="IQ39" s="207">
        <f t="shared" si="71"/>
        <v>3.0769230769230769E-3</v>
      </c>
      <c r="IT39" s="47">
        <v>25</v>
      </c>
      <c r="IU39" s="107">
        <f t="shared" si="72"/>
        <v>2.134016218523261E-3</v>
      </c>
      <c r="IV39" s="47">
        <v>1</v>
      </c>
      <c r="IW39" s="207">
        <f t="shared" si="73"/>
        <v>3.0769230769230769E-3</v>
      </c>
      <c r="IZ39" s="47">
        <v>10</v>
      </c>
      <c r="JA39" s="107">
        <f t="shared" si="74"/>
        <v>1.2428535918468805E-3</v>
      </c>
      <c r="JB39" s="47">
        <v>1</v>
      </c>
      <c r="JC39" s="207">
        <f t="shared" si="75"/>
        <v>3.0769230769230769E-3</v>
      </c>
      <c r="JG39" s="210"/>
      <c r="JL39" s="47">
        <v>10</v>
      </c>
      <c r="JM39" s="107">
        <f t="shared" si="78"/>
        <v>1.2428535918468805E-3</v>
      </c>
      <c r="JN39" s="47">
        <v>1</v>
      </c>
      <c r="JO39" s="207">
        <f t="shared" si="79"/>
        <v>3.0769230769230769E-3</v>
      </c>
      <c r="JX39" s="47">
        <v>20</v>
      </c>
      <c r="JY39" s="107">
        <f t="shared" si="82"/>
        <v>1.786033220217896E-3</v>
      </c>
      <c r="JZ39" s="47">
        <v>1</v>
      </c>
      <c r="KA39" s="207">
        <f t="shared" si="83"/>
        <v>3.0769230769230769E-3</v>
      </c>
      <c r="KJ39" s="47">
        <v>16</v>
      </c>
      <c r="KK39" s="107">
        <f t="shared" si="86"/>
        <v>1.4963059945758907E-3</v>
      </c>
      <c r="KL39" s="47">
        <v>1</v>
      </c>
      <c r="KM39" s="207">
        <f t="shared" si="87"/>
        <v>3.0769230769230769E-3</v>
      </c>
      <c r="KP39" s="47">
        <v>16</v>
      </c>
      <c r="KQ39" s="107">
        <f t="shared" si="88"/>
        <v>1.6854524386389971E-3</v>
      </c>
      <c r="KR39" s="47">
        <v>1</v>
      </c>
      <c r="KS39" s="207">
        <f t="shared" si="89"/>
        <v>3.0769230769230769E-3</v>
      </c>
    </row>
    <row r="40" spans="2:305" s="47" customFormat="1" x14ac:dyDescent="0.25">
      <c r="B40" s="47">
        <v>10</v>
      </c>
      <c r="C40" s="107">
        <f t="shared" si="2"/>
        <v>1.4779781259237363E-3</v>
      </c>
      <c r="D40" s="47">
        <v>1</v>
      </c>
      <c r="E40" s="207">
        <f t="shared" si="3"/>
        <v>3.0674846625766872E-3</v>
      </c>
      <c r="F40" s="208"/>
      <c r="H40" s="47">
        <v>14</v>
      </c>
      <c r="I40" s="207">
        <f t="shared" si="4"/>
        <v>1.3014781072789811E-3</v>
      </c>
      <c r="J40" s="47">
        <v>1</v>
      </c>
      <c r="K40" s="207">
        <f t="shared" si="5"/>
        <v>3.0674846625766872E-3</v>
      </c>
      <c r="L40" s="208"/>
      <c r="N40" s="47">
        <v>16</v>
      </c>
      <c r="O40" s="207">
        <f t="shared" si="6"/>
        <v>1.4322800107421001E-3</v>
      </c>
      <c r="P40" s="47">
        <v>1</v>
      </c>
      <c r="Q40" s="207">
        <f t="shared" si="7"/>
        <v>3.0769230769230769E-3</v>
      </c>
      <c r="R40" s="208"/>
      <c r="T40" s="47">
        <v>20</v>
      </c>
      <c r="U40" s="209">
        <f t="shared" si="8"/>
        <v>1.607846289894686E-3</v>
      </c>
      <c r="V40" s="47">
        <v>1</v>
      </c>
      <c r="W40" s="207">
        <f t="shared" si="9"/>
        <v>3.0674846625766872E-3</v>
      </c>
      <c r="X40" s="208"/>
      <c r="Z40" s="47">
        <v>11</v>
      </c>
      <c r="AA40" s="209">
        <f t="shared" si="0"/>
        <v>1.4335983318128503E-3</v>
      </c>
      <c r="AB40" s="47">
        <v>1</v>
      </c>
      <c r="AC40" s="107">
        <f t="shared" si="10"/>
        <v>3.0769230769230769E-3</v>
      </c>
      <c r="AD40" s="208"/>
      <c r="AF40" s="47">
        <v>13</v>
      </c>
      <c r="AG40" s="209">
        <f t="shared" si="11"/>
        <v>1.4848657909765847E-3</v>
      </c>
      <c r="AH40" s="47">
        <v>1</v>
      </c>
      <c r="AI40" s="107">
        <f t="shared" si="12"/>
        <v>3.0674846625766872E-3</v>
      </c>
      <c r="AJ40" s="208"/>
      <c r="AP40" s="208"/>
      <c r="AR40" s="47">
        <v>12</v>
      </c>
      <c r="AS40" s="207">
        <f t="shared" si="14"/>
        <v>1.4258555133079848E-3</v>
      </c>
      <c r="AT40" s="47">
        <v>1</v>
      </c>
      <c r="AU40" s="107">
        <f t="shared" si="15"/>
        <v>3.0674846625766872E-3</v>
      </c>
      <c r="AV40" s="208"/>
      <c r="BA40" s="107"/>
      <c r="BB40" s="208"/>
      <c r="BD40" s="47">
        <v>15</v>
      </c>
      <c r="BE40" s="207">
        <f t="shared" si="18"/>
        <v>1.095690284879474E-3</v>
      </c>
      <c r="BF40" s="47">
        <v>1</v>
      </c>
      <c r="BG40" s="107">
        <f t="shared" si="19"/>
        <v>3.0674846625766872E-3</v>
      </c>
      <c r="BH40" s="208"/>
      <c r="BJ40" s="47">
        <v>10</v>
      </c>
      <c r="BK40" s="207">
        <f t="shared" si="20"/>
        <v>1.6433853738701725E-3</v>
      </c>
      <c r="BL40" s="47">
        <v>1</v>
      </c>
      <c r="BM40" s="107">
        <f t="shared" si="21"/>
        <v>3.0211480362537764E-3</v>
      </c>
      <c r="BN40" s="208"/>
      <c r="BQ40" s="210"/>
      <c r="BT40" s="208"/>
      <c r="CN40" s="47">
        <v>11</v>
      </c>
      <c r="CO40" s="207">
        <f t="shared" si="28"/>
        <v>8.7308516548932451E-4</v>
      </c>
      <c r="CP40" s="47">
        <v>1</v>
      </c>
      <c r="CQ40" s="107">
        <f t="shared" si="29"/>
        <v>3.0769230769230769E-3</v>
      </c>
      <c r="CZ40" s="47">
        <v>12</v>
      </c>
      <c r="DA40" s="207">
        <f t="shared" si="32"/>
        <v>1.2433944668946222E-3</v>
      </c>
      <c r="DB40" s="47">
        <v>1</v>
      </c>
      <c r="DC40" s="107">
        <f t="shared" si="33"/>
        <v>3.0769230769230769E-3</v>
      </c>
      <c r="DF40" s="47">
        <v>14</v>
      </c>
      <c r="DG40" s="207">
        <f t="shared" si="34"/>
        <v>2.2243406418811567E-3</v>
      </c>
      <c r="DH40" s="47">
        <v>5</v>
      </c>
      <c r="DI40" s="107">
        <f t="shared" si="35"/>
        <v>1.5384615384615385E-2</v>
      </c>
      <c r="DX40" s="47">
        <v>18</v>
      </c>
      <c r="DY40" s="107">
        <f t="shared" si="38"/>
        <v>1.3689253935660506E-3</v>
      </c>
      <c r="DZ40" s="47">
        <v>1</v>
      </c>
      <c r="EA40" s="107">
        <f t="shared" si="39"/>
        <v>3.0769230769230769E-3</v>
      </c>
      <c r="ED40" s="47">
        <v>14</v>
      </c>
      <c r="EE40" s="107">
        <f t="shared" si="40"/>
        <v>2.0667257159728372E-3</v>
      </c>
      <c r="EF40" s="47">
        <v>1</v>
      </c>
      <c r="EG40" s="107">
        <f t="shared" si="41"/>
        <v>3.0769230769230769E-3</v>
      </c>
      <c r="EJ40" s="47">
        <v>86</v>
      </c>
      <c r="EK40" s="107">
        <f t="shared" si="42"/>
        <v>5.972636988679769E-3</v>
      </c>
      <c r="EL40" s="47">
        <v>1</v>
      </c>
      <c r="EM40" s="107">
        <f t="shared" si="43"/>
        <v>3.0769230769230769E-3</v>
      </c>
      <c r="EP40" s="47">
        <v>10</v>
      </c>
      <c r="EQ40" s="107">
        <f t="shared" si="44"/>
        <v>1.3095861707700367E-3</v>
      </c>
      <c r="ER40" s="47">
        <v>1</v>
      </c>
      <c r="ES40" s="209">
        <f t="shared" si="45"/>
        <v>3.0769230769230769E-3</v>
      </c>
      <c r="EV40" s="47">
        <v>85</v>
      </c>
      <c r="EW40" s="207">
        <f t="shared" si="46"/>
        <v>1.4031033344338065E-2</v>
      </c>
      <c r="EX40" s="47">
        <v>1</v>
      </c>
      <c r="EY40" s="209">
        <f t="shared" si="47"/>
        <v>3.0769230769230769E-3</v>
      </c>
      <c r="FT40" s="47">
        <v>11</v>
      </c>
      <c r="FU40" s="107">
        <f t="shared" si="50"/>
        <v>1.1722080136402388E-3</v>
      </c>
      <c r="FV40" s="47">
        <v>1</v>
      </c>
      <c r="FW40" s="207">
        <f t="shared" si="91"/>
        <v>3.0769230769230769E-3</v>
      </c>
      <c r="FZ40" s="47">
        <v>13</v>
      </c>
      <c r="GA40" s="207">
        <f t="shared" si="51"/>
        <v>1.5611865017413234E-3</v>
      </c>
      <c r="GB40" s="47">
        <v>1</v>
      </c>
      <c r="GC40" s="209">
        <f t="shared" si="52"/>
        <v>3.0769230769230769E-3</v>
      </c>
      <c r="GL40" s="47">
        <v>15</v>
      </c>
      <c r="GM40" s="107">
        <f t="shared" si="55"/>
        <v>1.4681413330723304E-3</v>
      </c>
      <c r="GN40" s="47">
        <v>1</v>
      </c>
      <c r="GO40" s="107">
        <f t="shared" si="92"/>
        <v>3.0769230769230769E-3</v>
      </c>
      <c r="HD40" s="47">
        <v>10</v>
      </c>
      <c r="HE40" s="107">
        <f t="shared" si="58"/>
        <v>6.0672248513529909E-4</v>
      </c>
      <c r="HF40" s="47">
        <v>1</v>
      </c>
      <c r="HG40" s="107">
        <f t="shared" si="59"/>
        <v>3.0769230769230769E-3</v>
      </c>
      <c r="HJ40" s="47">
        <v>41</v>
      </c>
      <c r="HK40" s="107">
        <f t="shared" si="60"/>
        <v>3.2026245899078268E-3</v>
      </c>
      <c r="HL40" s="47">
        <v>1</v>
      </c>
      <c r="HM40" s="107">
        <f t="shared" si="61"/>
        <v>3.0769230769230769E-3</v>
      </c>
      <c r="HV40" s="47">
        <v>13</v>
      </c>
      <c r="HW40" s="107">
        <f t="shared" si="64"/>
        <v>1.4695907754917476E-3</v>
      </c>
      <c r="HX40" s="47">
        <v>1</v>
      </c>
      <c r="HY40" s="107">
        <f t="shared" si="65"/>
        <v>3.0769230769230769E-3</v>
      </c>
      <c r="IB40" s="47">
        <v>15</v>
      </c>
      <c r="IC40" s="107">
        <f t="shared" si="66"/>
        <v>1.4261266400456361E-3</v>
      </c>
      <c r="ID40" s="47">
        <v>1</v>
      </c>
      <c r="IE40" s="107">
        <f t="shared" si="67"/>
        <v>3.0769230769230769E-3</v>
      </c>
      <c r="IH40" s="47">
        <v>13</v>
      </c>
      <c r="II40" s="207">
        <f t="shared" si="68"/>
        <v>9.1976793547474177E-4</v>
      </c>
      <c r="IJ40" s="47">
        <v>1</v>
      </c>
      <c r="IK40" s="107">
        <f t="shared" si="69"/>
        <v>3.0769230769230769E-3</v>
      </c>
      <c r="IN40" s="47">
        <v>14</v>
      </c>
      <c r="IO40" s="207">
        <f t="shared" si="70"/>
        <v>9.6879108712199851E-4</v>
      </c>
      <c r="IP40" s="47">
        <v>1</v>
      </c>
      <c r="IQ40" s="207">
        <f t="shared" si="71"/>
        <v>3.0769230769230769E-3</v>
      </c>
      <c r="IT40" s="47">
        <v>25</v>
      </c>
      <c r="IU40" s="107">
        <f t="shared" si="72"/>
        <v>2.134016218523261E-3</v>
      </c>
      <c r="IV40" s="47">
        <v>1</v>
      </c>
      <c r="IW40" s="207">
        <f t="shared" si="73"/>
        <v>3.0769230769230769E-3</v>
      </c>
      <c r="IZ40" s="47">
        <v>10</v>
      </c>
      <c r="JA40" s="107">
        <f t="shared" si="74"/>
        <v>1.2428535918468805E-3</v>
      </c>
      <c r="JB40" s="47">
        <v>1</v>
      </c>
      <c r="JC40" s="207">
        <f t="shared" si="75"/>
        <v>3.0769230769230769E-3</v>
      </c>
      <c r="JG40" s="210"/>
      <c r="JL40" s="47">
        <v>10</v>
      </c>
      <c r="JM40" s="107">
        <f t="shared" si="78"/>
        <v>1.2428535918468805E-3</v>
      </c>
      <c r="JN40" s="47">
        <v>1</v>
      </c>
      <c r="JO40" s="207">
        <f t="shared" si="79"/>
        <v>3.0769230769230769E-3</v>
      </c>
      <c r="JX40" s="47">
        <v>18</v>
      </c>
      <c r="JY40" s="107">
        <f t="shared" si="82"/>
        <v>1.6074298981961065E-3</v>
      </c>
      <c r="JZ40" s="47">
        <v>1</v>
      </c>
      <c r="KA40" s="207">
        <f t="shared" si="83"/>
        <v>3.0769230769230769E-3</v>
      </c>
      <c r="KJ40" s="47">
        <v>16</v>
      </c>
      <c r="KK40" s="107">
        <f t="shared" si="86"/>
        <v>1.4963059945758907E-3</v>
      </c>
      <c r="KL40" s="47">
        <v>1</v>
      </c>
      <c r="KM40" s="207">
        <f t="shared" si="87"/>
        <v>3.0769230769230769E-3</v>
      </c>
      <c r="KP40" s="47">
        <v>15</v>
      </c>
      <c r="KQ40" s="107">
        <f t="shared" si="88"/>
        <v>1.5801116612240598E-3</v>
      </c>
      <c r="KR40" s="47">
        <v>1</v>
      </c>
      <c r="KS40" s="207">
        <f t="shared" si="89"/>
        <v>3.0769230769230769E-3</v>
      </c>
    </row>
    <row r="41" spans="2:305" s="47" customFormat="1" x14ac:dyDescent="0.25">
      <c r="B41" s="47">
        <v>10</v>
      </c>
      <c r="C41" s="107">
        <f t="shared" si="2"/>
        <v>1.4779781259237363E-3</v>
      </c>
      <c r="D41" s="47">
        <v>1</v>
      </c>
      <c r="E41" s="207">
        <f t="shared" si="3"/>
        <v>3.0674846625766872E-3</v>
      </c>
      <c r="F41" s="208"/>
      <c r="H41" s="47">
        <v>14</v>
      </c>
      <c r="I41" s="207">
        <f t="shared" si="4"/>
        <v>1.3014781072789811E-3</v>
      </c>
      <c r="J41" s="47">
        <v>1</v>
      </c>
      <c r="K41" s="207">
        <f t="shared" si="5"/>
        <v>3.0674846625766872E-3</v>
      </c>
      <c r="L41" s="208"/>
      <c r="N41" s="47">
        <v>16</v>
      </c>
      <c r="O41" s="207">
        <f t="shared" si="6"/>
        <v>1.4322800107421001E-3</v>
      </c>
      <c r="P41" s="47">
        <v>1</v>
      </c>
      <c r="Q41" s="207">
        <f t="shared" si="7"/>
        <v>3.0769230769230769E-3</v>
      </c>
      <c r="R41" s="208"/>
      <c r="T41" s="47">
        <v>18</v>
      </c>
      <c r="U41" s="209">
        <f t="shared" si="8"/>
        <v>1.4470616609052174E-3</v>
      </c>
      <c r="V41" s="47">
        <v>1</v>
      </c>
      <c r="W41" s="207">
        <f t="shared" si="9"/>
        <v>3.0674846625766872E-3</v>
      </c>
      <c r="X41" s="208"/>
      <c r="Z41" s="47">
        <v>12</v>
      </c>
      <c r="AA41" s="209">
        <f t="shared" si="0"/>
        <v>1.5639254528867458E-3</v>
      </c>
      <c r="AB41" s="47">
        <v>1</v>
      </c>
      <c r="AC41" s="107">
        <f t="shared" si="10"/>
        <v>3.0769230769230769E-3</v>
      </c>
      <c r="AD41" s="208"/>
      <c r="AF41" s="47">
        <v>12</v>
      </c>
      <c r="AG41" s="209">
        <f t="shared" si="11"/>
        <v>1.3706453455168475E-3</v>
      </c>
      <c r="AH41" s="47">
        <v>1</v>
      </c>
      <c r="AI41" s="107">
        <f t="shared" si="12"/>
        <v>3.0674846625766872E-3</v>
      </c>
      <c r="AJ41" s="208"/>
      <c r="AP41" s="208"/>
      <c r="AR41" s="47">
        <v>11</v>
      </c>
      <c r="AS41" s="207">
        <f t="shared" si="14"/>
        <v>1.3070342205323193E-3</v>
      </c>
      <c r="AT41" s="47">
        <v>1</v>
      </c>
      <c r="AU41" s="107">
        <f t="shared" si="15"/>
        <v>3.0674846625766872E-3</v>
      </c>
      <c r="AV41" s="208"/>
      <c r="BA41" s="107"/>
      <c r="BB41" s="208"/>
      <c r="BD41" s="47">
        <v>15</v>
      </c>
      <c r="BE41" s="207">
        <f t="shared" si="18"/>
        <v>1.095690284879474E-3</v>
      </c>
      <c r="BF41" s="47">
        <v>1</v>
      </c>
      <c r="BG41" s="107">
        <f t="shared" si="19"/>
        <v>3.0674846625766872E-3</v>
      </c>
      <c r="BH41" s="208"/>
      <c r="BJ41" s="47">
        <v>10</v>
      </c>
      <c r="BK41" s="207">
        <f t="shared" si="20"/>
        <v>1.6433853738701725E-3</v>
      </c>
      <c r="BL41" s="47">
        <v>1</v>
      </c>
      <c r="BM41" s="107">
        <f t="shared" si="21"/>
        <v>3.0211480362537764E-3</v>
      </c>
      <c r="BN41" s="208"/>
      <c r="BQ41" s="210"/>
      <c r="BT41" s="208"/>
      <c r="CN41" s="47">
        <v>92</v>
      </c>
      <c r="CO41" s="207">
        <f t="shared" si="28"/>
        <v>7.3021668386379869E-3</v>
      </c>
      <c r="CP41" s="47">
        <v>1</v>
      </c>
      <c r="CQ41" s="107">
        <f t="shared" si="29"/>
        <v>3.0769230769230769E-3</v>
      </c>
      <c r="CZ41" s="47">
        <v>12</v>
      </c>
      <c r="DA41" s="207">
        <f t="shared" si="32"/>
        <v>1.2433944668946222E-3</v>
      </c>
      <c r="DB41" s="47">
        <v>1</v>
      </c>
      <c r="DC41" s="107">
        <f t="shared" si="33"/>
        <v>3.0769230769230769E-3</v>
      </c>
      <c r="DF41" s="47">
        <v>10</v>
      </c>
      <c r="DG41" s="207">
        <f t="shared" si="34"/>
        <v>1.5888147442008262E-3</v>
      </c>
      <c r="DH41" s="47">
        <v>5</v>
      </c>
      <c r="DI41" s="107">
        <f t="shared" si="35"/>
        <v>1.5384615384615385E-2</v>
      </c>
      <c r="DX41" s="47">
        <v>17</v>
      </c>
      <c r="DY41" s="107">
        <f t="shared" si="38"/>
        <v>1.2928739828123811E-3</v>
      </c>
      <c r="DZ41" s="47">
        <v>1</v>
      </c>
      <c r="EA41" s="107">
        <f t="shared" si="39"/>
        <v>3.0769230769230769E-3</v>
      </c>
      <c r="ED41" s="47">
        <v>49</v>
      </c>
      <c r="EE41" s="107">
        <f t="shared" si="40"/>
        <v>7.2335400059049303E-3</v>
      </c>
      <c r="EF41" s="47">
        <v>1</v>
      </c>
      <c r="EG41" s="107">
        <f t="shared" si="41"/>
        <v>3.0769230769230769E-3</v>
      </c>
      <c r="EJ41" s="47">
        <v>67</v>
      </c>
      <c r="EK41" s="107">
        <f t="shared" si="42"/>
        <v>4.6531009097854018E-3</v>
      </c>
      <c r="EL41" s="47">
        <v>1</v>
      </c>
      <c r="EM41" s="107">
        <f t="shared" si="43"/>
        <v>3.0769230769230769E-3</v>
      </c>
      <c r="EP41" s="47">
        <v>10</v>
      </c>
      <c r="EQ41" s="107">
        <f t="shared" si="44"/>
        <v>1.3095861707700367E-3</v>
      </c>
      <c r="ER41" s="47">
        <v>1</v>
      </c>
      <c r="ES41" s="209">
        <f t="shared" si="45"/>
        <v>3.0769230769230769E-3</v>
      </c>
      <c r="EV41" s="47">
        <v>11</v>
      </c>
      <c r="EW41" s="207">
        <f t="shared" si="46"/>
        <v>1.8157807857378673E-3</v>
      </c>
      <c r="EX41" s="47">
        <v>1</v>
      </c>
      <c r="EY41" s="209">
        <f t="shared" si="47"/>
        <v>3.0769230769230769E-3</v>
      </c>
      <c r="FT41" s="47">
        <v>10</v>
      </c>
      <c r="FU41" s="107">
        <f t="shared" si="50"/>
        <v>1.0656436487638534E-3</v>
      </c>
      <c r="FV41" s="47">
        <v>1</v>
      </c>
      <c r="FW41" s="207">
        <f t="shared" si="91"/>
        <v>3.0769230769230769E-3</v>
      </c>
      <c r="FZ41" s="47">
        <v>13</v>
      </c>
      <c r="GA41" s="207">
        <f t="shared" si="51"/>
        <v>1.5611865017413234E-3</v>
      </c>
      <c r="GB41" s="47">
        <v>1</v>
      </c>
      <c r="GC41" s="209">
        <f t="shared" si="52"/>
        <v>3.0769230769230769E-3</v>
      </c>
      <c r="GL41" s="47">
        <v>15</v>
      </c>
      <c r="GM41" s="107">
        <f t="shared" si="55"/>
        <v>1.4681413330723304E-3</v>
      </c>
      <c r="GN41" s="47">
        <v>1</v>
      </c>
      <c r="GO41" s="107">
        <f t="shared" si="92"/>
        <v>3.0769230769230769E-3</v>
      </c>
      <c r="HD41" s="47">
        <v>27</v>
      </c>
      <c r="HE41" s="107">
        <f t="shared" si="58"/>
        <v>1.6381507098653077E-3</v>
      </c>
      <c r="HF41" s="47">
        <v>1</v>
      </c>
      <c r="HG41" s="107">
        <f t="shared" si="59"/>
        <v>3.0769230769230769E-3</v>
      </c>
      <c r="HJ41" s="47">
        <v>38</v>
      </c>
      <c r="HK41" s="107">
        <f t="shared" si="60"/>
        <v>2.9682862052804251E-3</v>
      </c>
      <c r="HL41" s="47">
        <v>1</v>
      </c>
      <c r="HM41" s="107">
        <f t="shared" si="61"/>
        <v>3.0769230769230769E-3</v>
      </c>
      <c r="HV41" s="47">
        <v>12</v>
      </c>
      <c r="HW41" s="107">
        <f t="shared" si="64"/>
        <v>1.3565453312231518E-3</v>
      </c>
      <c r="HX41" s="47">
        <v>1</v>
      </c>
      <c r="HY41" s="107">
        <f t="shared" si="65"/>
        <v>3.0769230769230769E-3</v>
      </c>
      <c r="IB41" s="47">
        <v>14</v>
      </c>
      <c r="IC41" s="107">
        <f t="shared" si="66"/>
        <v>1.3310515307092604E-3</v>
      </c>
      <c r="ID41" s="47">
        <v>1</v>
      </c>
      <c r="IE41" s="107">
        <f t="shared" si="67"/>
        <v>3.0769230769230769E-3</v>
      </c>
      <c r="IH41" s="47">
        <v>13</v>
      </c>
      <c r="II41" s="207">
        <f t="shared" si="68"/>
        <v>9.1976793547474177E-4</v>
      </c>
      <c r="IJ41" s="47">
        <v>1</v>
      </c>
      <c r="IK41" s="107">
        <f t="shared" si="69"/>
        <v>3.0769230769230769E-3</v>
      </c>
      <c r="IN41" s="47">
        <v>28</v>
      </c>
      <c r="IO41" s="207">
        <f t="shared" si="70"/>
        <v>1.937582174243997E-3</v>
      </c>
      <c r="IP41" s="47">
        <v>1</v>
      </c>
      <c r="IQ41" s="207">
        <f t="shared" si="71"/>
        <v>3.0769230769230769E-3</v>
      </c>
      <c r="IT41" s="47">
        <v>21</v>
      </c>
      <c r="IU41" s="107">
        <f t="shared" si="72"/>
        <v>1.7925736235595391E-3</v>
      </c>
      <c r="IV41" s="47">
        <v>1</v>
      </c>
      <c r="IW41" s="207">
        <f t="shared" si="73"/>
        <v>3.0769230769230769E-3</v>
      </c>
      <c r="IZ41" s="47">
        <v>10</v>
      </c>
      <c r="JA41" s="107">
        <f t="shared" si="74"/>
        <v>1.2428535918468805E-3</v>
      </c>
      <c r="JB41" s="47">
        <v>1</v>
      </c>
      <c r="JC41" s="207">
        <f t="shared" si="75"/>
        <v>3.0769230769230769E-3</v>
      </c>
      <c r="JG41" s="210"/>
      <c r="JL41" s="47">
        <v>10</v>
      </c>
      <c r="JM41" s="107">
        <f t="shared" si="78"/>
        <v>1.2428535918468805E-3</v>
      </c>
      <c r="JN41" s="47">
        <v>1</v>
      </c>
      <c r="JO41" s="207">
        <f t="shared" si="79"/>
        <v>3.0769230769230769E-3</v>
      </c>
      <c r="JX41" s="47">
        <v>17</v>
      </c>
      <c r="JY41" s="107">
        <f t="shared" si="82"/>
        <v>1.5181282371852117E-3</v>
      </c>
      <c r="JZ41" s="47">
        <v>1</v>
      </c>
      <c r="KA41" s="207">
        <f t="shared" si="83"/>
        <v>3.0769230769230769E-3</v>
      </c>
      <c r="KJ41" s="47">
        <v>16</v>
      </c>
      <c r="KK41" s="107">
        <f t="shared" si="86"/>
        <v>1.4963059945758907E-3</v>
      </c>
      <c r="KL41" s="47">
        <v>1</v>
      </c>
      <c r="KM41" s="207">
        <f t="shared" si="87"/>
        <v>3.0769230769230769E-3</v>
      </c>
      <c r="KP41" s="47">
        <v>14</v>
      </c>
      <c r="KQ41" s="107">
        <f t="shared" si="88"/>
        <v>1.4747708838091225E-3</v>
      </c>
      <c r="KR41" s="47">
        <v>1</v>
      </c>
      <c r="KS41" s="207">
        <f t="shared" si="89"/>
        <v>3.0769230769230769E-3</v>
      </c>
    </row>
    <row r="42" spans="2:305" s="47" customFormat="1" x14ac:dyDescent="0.25">
      <c r="B42" s="47">
        <v>10</v>
      </c>
      <c r="C42" s="107">
        <f t="shared" si="2"/>
        <v>1.4779781259237363E-3</v>
      </c>
      <c r="D42" s="47">
        <v>1</v>
      </c>
      <c r="E42" s="207">
        <f t="shared" si="3"/>
        <v>3.0674846625766872E-3</v>
      </c>
      <c r="F42" s="208"/>
      <c r="H42" s="47">
        <v>14</v>
      </c>
      <c r="I42" s="207">
        <f t="shared" si="4"/>
        <v>1.3014781072789811E-3</v>
      </c>
      <c r="J42" s="47">
        <v>1</v>
      </c>
      <c r="K42" s="207">
        <f t="shared" si="5"/>
        <v>3.0674846625766872E-3</v>
      </c>
      <c r="L42" s="208"/>
      <c r="N42" s="47">
        <v>15</v>
      </c>
      <c r="O42" s="207">
        <f t="shared" si="6"/>
        <v>1.3427625100707189E-3</v>
      </c>
      <c r="P42" s="47">
        <v>1</v>
      </c>
      <c r="Q42" s="207">
        <f t="shared" si="7"/>
        <v>3.0769230769230769E-3</v>
      </c>
      <c r="R42" s="208"/>
      <c r="T42" s="47">
        <v>18</v>
      </c>
      <c r="U42" s="209">
        <f t="shared" si="8"/>
        <v>1.4470616609052174E-3</v>
      </c>
      <c r="V42" s="47">
        <v>1</v>
      </c>
      <c r="W42" s="207">
        <f t="shared" si="9"/>
        <v>3.0674846625766872E-3</v>
      </c>
      <c r="X42" s="208"/>
      <c r="Z42" s="47">
        <v>10</v>
      </c>
      <c r="AA42" s="209">
        <f t="shared" si="0"/>
        <v>1.3032712107389549E-3</v>
      </c>
      <c r="AB42" s="47">
        <v>1</v>
      </c>
      <c r="AC42" s="107">
        <f t="shared" si="10"/>
        <v>3.0769230769230769E-3</v>
      </c>
      <c r="AD42" s="208"/>
      <c r="AF42" s="47">
        <v>11</v>
      </c>
      <c r="AG42" s="209">
        <f t="shared" si="11"/>
        <v>1.2564249000571101E-3</v>
      </c>
      <c r="AH42" s="47">
        <v>1</v>
      </c>
      <c r="AI42" s="107">
        <f t="shared" si="12"/>
        <v>3.0674846625766872E-3</v>
      </c>
      <c r="AJ42" s="208"/>
      <c r="AP42" s="208"/>
      <c r="AR42" s="47">
        <v>10</v>
      </c>
      <c r="AS42" s="207">
        <f t="shared" si="14"/>
        <v>1.188212927756654E-3</v>
      </c>
      <c r="AT42" s="47">
        <v>1</v>
      </c>
      <c r="AU42" s="107">
        <f t="shared" si="15"/>
        <v>3.0674846625766872E-3</v>
      </c>
      <c r="AV42" s="208"/>
      <c r="BA42" s="107"/>
      <c r="BB42" s="208"/>
      <c r="BD42" s="47">
        <v>11</v>
      </c>
      <c r="BE42" s="207">
        <f t="shared" si="18"/>
        <v>8.035062089116143E-4</v>
      </c>
      <c r="BF42" s="47">
        <v>1</v>
      </c>
      <c r="BG42" s="107">
        <f t="shared" si="19"/>
        <v>3.0674846625766872E-3</v>
      </c>
      <c r="BH42" s="208"/>
      <c r="BJ42" s="47">
        <v>19</v>
      </c>
      <c r="BK42" s="207">
        <f t="shared" si="20"/>
        <v>3.1224322103533277E-3</v>
      </c>
      <c r="BL42" s="47">
        <v>1</v>
      </c>
      <c r="BM42" s="107">
        <f t="shared" si="21"/>
        <v>3.0211480362537764E-3</v>
      </c>
      <c r="BN42" s="208"/>
      <c r="BQ42" s="210"/>
      <c r="BT42" s="208"/>
      <c r="CN42" s="47">
        <v>43</v>
      </c>
      <c r="CO42" s="207">
        <f t="shared" si="28"/>
        <v>3.4129692832764505E-3</v>
      </c>
      <c r="CP42" s="47">
        <v>1</v>
      </c>
      <c r="CQ42" s="107">
        <f t="shared" si="29"/>
        <v>3.0769230769230769E-3</v>
      </c>
      <c r="CZ42" s="47">
        <v>11</v>
      </c>
      <c r="DA42" s="207">
        <f t="shared" si="32"/>
        <v>1.1397782613200705E-3</v>
      </c>
      <c r="DB42" s="47">
        <v>1</v>
      </c>
      <c r="DC42" s="107">
        <f t="shared" si="33"/>
        <v>3.0769230769230769E-3</v>
      </c>
      <c r="DF42" s="47">
        <v>11</v>
      </c>
      <c r="DG42" s="207">
        <f t="shared" si="34"/>
        <v>1.7476962186209089E-3</v>
      </c>
      <c r="DH42" s="47">
        <v>5</v>
      </c>
      <c r="DI42" s="107">
        <f t="shared" si="35"/>
        <v>1.5384615384615385E-2</v>
      </c>
      <c r="DX42" s="47">
        <v>16</v>
      </c>
      <c r="DY42" s="107">
        <f t="shared" si="38"/>
        <v>1.2168225720587116E-3</v>
      </c>
      <c r="DZ42" s="47">
        <v>1</v>
      </c>
      <c r="EA42" s="107">
        <f t="shared" si="39"/>
        <v>3.0769230769230769E-3</v>
      </c>
      <c r="ED42" s="47">
        <v>42</v>
      </c>
      <c r="EE42" s="107">
        <f t="shared" si="40"/>
        <v>6.2001771479185119E-3</v>
      </c>
      <c r="EF42" s="47">
        <v>1</v>
      </c>
      <c r="EG42" s="107">
        <f t="shared" si="41"/>
        <v>3.0769230769230769E-3</v>
      </c>
      <c r="EJ42" s="47">
        <v>12</v>
      </c>
      <c r="EK42" s="107">
        <f t="shared" si="42"/>
        <v>8.3339120772275854E-4</v>
      </c>
      <c r="EL42" s="47">
        <v>1</v>
      </c>
      <c r="EM42" s="107">
        <f t="shared" si="43"/>
        <v>3.0769230769230769E-3</v>
      </c>
      <c r="EP42" s="47">
        <v>10</v>
      </c>
      <c r="EQ42" s="107">
        <f t="shared" si="44"/>
        <v>1.3095861707700367E-3</v>
      </c>
      <c r="ER42" s="47">
        <v>1</v>
      </c>
      <c r="ES42" s="209">
        <f t="shared" si="45"/>
        <v>3.0769230769230769E-3</v>
      </c>
      <c r="EV42" s="47">
        <v>100</v>
      </c>
      <c r="EW42" s="207">
        <f t="shared" si="46"/>
        <v>1.6507098052162428E-2</v>
      </c>
      <c r="EX42" s="47">
        <v>3</v>
      </c>
      <c r="EY42" s="209">
        <f t="shared" si="47"/>
        <v>9.2307692307692316E-3</v>
      </c>
      <c r="FT42" s="47">
        <v>10</v>
      </c>
      <c r="FU42" s="107">
        <f t="shared" si="50"/>
        <v>1.0656436487638534E-3</v>
      </c>
      <c r="FV42" s="47">
        <v>1</v>
      </c>
      <c r="FW42" s="207">
        <f t="shared" si="91"/>
        <v>3.0769230769230769E-3</v>
      </c>
      <c r="FZ42" s="47">
        <v>13</v>
      </c>
      <c r="GA42" s="207">
        <f t="shared" si="51"/>
        <v>1.5611865017413234E-3</v>
      </c>
      <c r="GB42" s="47">
        <v>1</v>
      </c>
      <c r="GC42" s="209">
        <f t="shared" si="52"/>
        <v>3.0769230769230769E-3</v>
      </c>
      <c r="GL42" s="47">
        <v>14</v>
      </c>
      <c r="GM42" s="107">
        <f t="shared" si="55"/>
        <v>1.3702652442008417E-3</v>
      </c>
      <c r="GN42" s="47">
        <v>1</v>
      </c>
      <c r="GO42" s="107">
        <f t="shared" si="92"/>
        <v>3.0769230769230769E-3</v>
      </c>
      <c r="HD42" s="47">
        <v>10</v>
      </c>
      <c r="HE42" s="107">
        <f t="shared" si="58"/>
        <v>6.0672248513529909E-4</v>
      </c>
      <c r="HF42" s="47">
        <v>1</v>
      </c>
      <c r="HG42" s="107">
        <f t="shared" si="59"/>
        <v>3.0769230769230769E-3</v>
      </c>
      <c r="HJ42" s="47">
        <v>38</v>
      </c>
      <c r="HK42" s="107">
        <f t="shared" si="60"/>
        <v>2.9682862052804251E-3</v>
      </c>
      <c r="HL42" s="47">
        <v>1</v>
      </c>
      <c r="HM42" s="107">
        <f t="shared" si="61"/>
        <v>3.0769230769230769E-3</v>
      </c>
      <c r="HV42" s="47">
        <v>12</v>
      </c>
      <c r="HW42" s="107">
        <f t="shared" si="64"/>
        <v>1.3565453312231518E-3</v>
      </c>
      <c r="HX42" s="47">
        <v>1</v>
      </c>
      <c r="HY42" s="107">
        <f t="shared" si="65"/>
        <v>3.0769230769230769E-3</v>
      </c>
      <c r="IB42" s="47">
        <v>13</v>
      </c>
      <c r="IC42" s="107">
        <f t="shared" si="66"/>
        <v>1.2359764213728847E-3</v>
      </c>
      <c r="ID42" s="47">
        <v>1</v>
      </c>
      <c r="IE42" s="107">
        <f t="shared" si="67"/>
        <v>3.0769230769230769E-3</v>
      </c>
      <c r="IH42" s="47">
        <v>13</v>
      </c>
      <c r="II42" s="207">
        <f t="shared" si="68"/>
        <v>9.1976793547474177E-4</v>
      </c>
      <c r="IJ42" s="47">
        <v>1</v>
      </c>
      <c r="IK42" s="107">
        <f t="shared" si="69"/>
        <v>3.0769230769230769E-3</v>
      </c>
      <c r="IN42" s="47">
        <v>10</v>
      </c>
      <c r="IO42" s="207">
        <f t="shared" si="70"/>
        <v>6.9199363365857029E-4</v>
      </c>
      <c r="IP42" s="47">
        <v>1</v>
      </c>
      <c r="IQ42" s="207">
        <f t="shared" si="71"/>
        <v>3.0769230769230769E-3</v>
      </c>
      <c r="IT42" s="47">
        <v>20</v>
      </c>
      <c r="IU42" s="107">
        <f t="shared" si="72"/>
        <v>1.7072129748186087E-3</v>
      </c>
      <c r="IV42" s="47">
        <v>1</v>
      </c>
      <c r="IW42" s="207">
        <f t="shared" si="73"/>
        <v>3.0769230769230769E-3</v>
      </c>
      <c r="IZ42" s="47">
        <v>10</v>
      </c>
      <c r="JA42" s="107">
        <f t="shared" si="74"/>
        <v>1.2428535918468805E-3</v>
      </c>
      <c r="JB42" s="47">
        <v>1</v>
      </c>
      <c r="JC42" s="207">
        <f t="shared" si="75"/>
        <v>3.0769230769230769E-3</v>
      </c>
      <c r="JG42" s="210"/>
      <c r="JL42" s="47">
        <v>10</v>
      </c>
      <c r="JM42" s="107">
        <f t="shared" si="78"/>
        <v>1.2428535918468805E-3</v>
      </c>
      <c r="JN42" s="47">
        <v>1</v>
      </c>
      <c r="JO42" s="207">
        <f t="shared" si="79"/>
        <v>3.0769230769230769E-3</v>
      </c>
      <c r="JX42" s="47">
        <v>14</v>
      </c>
      <c r="JY42" s="107">
        <f t="shared" si="82"/>
        <v>1.2502232541525273E-3</v>
      </c>
      <c r="JZ42" s="47">
        <v>1</v>
      </c>
      <c r="KA42" s="207">
        <f t="shared" si="83"/>
        <v>3.0769230769230769E-3</v>
      </c>
      <c r="KJ42" s="47">
        <v>15</v>
      </c>
      <c r="KK42" s="107">
        <f t="shared" si="86"/>
        <v>1.4027868699148975E-3</v>
      </c>
      <c r="KL42" s="47">
        <v>1</v>
      </c>
      <c r="KM42" s="207">
        <f t="shared" si="87"/>
        <v>3.0769230769230769E-3</v>
      </c>
      <c r="KP42" s="47">
        <v>14</v>
      </c>
      <c r="KQ42" s="107">
        <f t="shared" si="88"/>
        <v>1.4747708838091225E-3</v>
      </c>
      <c r="KR42" s="47">
        <v>1</v>
      </c>
      <c r="KS42" s="207">
        <f t="shared" si="89"/>
        <v>3.0769230769230769E-3</v>
      </c>
    </row>
    <row r="43" spans="2:305" s="47" customFormat="1" x14ac:dyDescent="0.25">
      <c r="B43" s="47">
        <v>10</v>
      </c>
      <c r="C43" s="107">
        <f t="shared" si="2"/>
        <v>1.4779781259237363E-3</v>
      </c>
      <c r="D43" s="47">
        <v>1</v>
      </c>
      <c r="E43" s="207">
        <f t="shared" si="3"/>
        <v>3.0674846625766872E-3</v>
      </c>
      <c r="F43" s="208"/>
      <c r="H43" s="47">
        <v>14</v>
      </c>
      <c r="I43" s="207">
        <f t="shared" si="4"/>
        <v>1.3014781072789811E-3</v>
      </c>
      <c r="J43" s="47">
        <v>1</v>
      </c>
      <c r="K43" s="207">
        <f t="shared" si="5"/>
        <v>3.0674846625766872E-3</v>
      </c>
      <c r="L43" s="208"/>
      <c r="N43" s="47">
        <v>15</v>
      </c>
      <c r="O43" s="207">
        <f t="shared" si="6"/>
        <v>1.3427625100707189E-3</v>
      </c>
      <c r="P43" s="47">
        <v>1</v>
      </c>
      <c r="Q43" s="207">
        <f t="shared" si="7"/>
        <v>3.0769230769230769E-3</v>
      </c>
      <c r="R43" s="208"/>
      <c r="T43" s="47">
        <v>17</v>
      </c>
      <c r="U43" s="209">
        <f t="shared" si="8"/>
        <v>1.3666693464104832E-3</v>
      </c>
      <c r="V43" s="47">
        <v>1</v>
      </c>
      <c r="W43" s="207">
        <f t="shared" si="9"/>
        <v>3.0674846625766872E-3</v>
      </c>
      <c r="X43" s="208"/>
      <c r="Z43" s="47">
        <v>14</v>
      </c>
      <c r="AA43" s="209">
        <f t="shared" si="0"/>
        <v>1.8245796950345367E-3</v>
      </c>
      <c r="AB43" s="47">
        <v>1</v>
      </c>
      <c r="AC43" s="107">
        <f t="shared" si="10"/>
        <v>3.0769230769230769E-3</v>
      </c>
      <c r="AD43" s="208"/>
      <c r="AF43" s="47">
        <v>11</v>
      </c>
      <c r="AG43" s="209">
        <f t="shared" si="11"/>
        <v>1.2564249000571101E-3</v>
      </c>
      <c r="AH43" s="47">
        <v>1</v>
      </c>
      <c r="AI43" s="107">
        <f t="shared" si="12"/>
        <v>3.0674846625766872E-3</v>
      </c>
      <c r="AJ43" s="208"/>
      <c r="AP43" s="208"/>
      <c r="AR43" s="47">
        <v>10</v>
      </c>
      <c r="AS43" s="207">
        <f t="shared" si="14"/>
        <v>1.188212927756654E-3</v>
      </c>
      <c r="AT43" s="47">
        <v>1</v>
      </c>
      <c r="AU43" s="107">
        <f t="shared" si="15"/>
        <v>3.0674846625766872E-3</v>
      </c>
      <c r="AV43" s="208"/>
      <c r="BA43" s="107"/>
      <c r="BB43" s="208"/>
      <c r="BD43" s="47">
        <v>10</v>
      </c>
      <c r="BE43" s="207">
        <f t="shared" si="18"/>
        <v>7.3046018991964939E-4</v>
      </c>
      <c r="BF43" s="47">
        <v>1</v>
      </c>
      <c r="BG43" s="107">
        <f t="shared" si="19"/>
        <v>3.0674846625766872E-3</v>
      </c>
      <c r="BH43" s="208"/>
      <c r="BJ43" s="47">
        <v>37</v>
      </c>
      <c r="BK43" s="207">
        <f t="shared" si="20"/>
        <v>6.0805258833196386E-3</v>
      </c>
      <c r="BL43" s="47">
        <v>1</v>
      </c>
      <c r="BM43" s="107">
        <f t="shared" si="21"/>
        <v>3.0211480362537764E-3</v>
      </c>
      <c r="BN43" s="208"/>
      <c r="BQ43" s="210"/>
      <c r="BT43" s="208"/>
      <c r="CN43" s="47">
        <v>35</v>
      </c>
      <c r="CO43" s="207">
        <f t="shared" si="28"/>
        <v>2.7779982538296689E-3</v>
      </c>
      <c r="CP43" s="47">
        <v>1</v>
      </c>
      <c r="CQ43" s="107">
        <f t="shared" si="29"/>
        <v>3.0769230769230769E-3</v>
      </c>
      <c r="CZ43" s="47">
        <v>11</v>
      </c>
      <c r="DA43" s="207">
        <f t="shared" si="32"/>
        <v>1.1397782613200705E-3</v>
      </c>
      <c r="DB43" s="47">
        <v>1</v>
      </c>
      <c r="DC43" s="107">
        <f t="shared" si="33"/>
        <v>3.0769230769230769E-3</v>
      </c>
      <c r="DF43" s="47">
        <v>14</v>
      </c>
      <c r="DG43" s="207">
        <f t="shared" si="34"/>
        <v>2.2243406418811567E-3</v>
      </c>
      <c r="DH43" s="47">
        <v>6</v>
      </c>
      <c r="DI43" s="107">
        <f t="shared" si="35"/>
        <v>1.8461538461538463E-2</v>
      </c>
      <c r="DX43" s="47">
        <v>13</v>
      </c>
      <c r="DY43" s="107">
        <f t="shared" si="38"/>
        <v>9.8866833979770327E-4</v>
      </c>
      <c r="DZ43" s="47">
        <v>1</v>
      </c>
      <c r="EA43" s="107">
        <f t="shared" si="39"/>
        <v>3.0769230769230769E-3</v>
      </c>
      <c r="ED43" s="47">
        <v>13</v>
      </c>
      <c r="EE43" s="107">
        <f t="shared" si="40"/>
        <v>1.919102450546206E-3</v>
      </c>
      <c r="EF43" s="47">
        <v>1</v>
      </c>
      <c r="EG43" s="107">
        <f t="shared" si="41"/>
        <v>3.0769230769230769E-3</v>
      </c>
      <c r="EJ43" s="47">
        <v>87</v>
      </c>
      <c r="EK43" s="107">
        <f t="shared" si="42"/>
        <v>6.0420862559899995E-3</v>
      </c>
      <c r="EL43" s="47">
        <v>1</v>
      </c>
      <c r="EM43" s="107">
        <f t="shared" si="43"/>
        <v>3.0769230769230769E-3</v>
      </c>
      <c r="EP43" s="47">
        <v>10</v>
      </c>
      <c r="EQ43" s="107">
        <f t="shared" si="44"/>
        <v>1.3095861707700367E-3</v>
      </c>
      <c r="ER43" s="47">
        <v>1</v>
      </c>
      <c r="ES43" s="209">
        <f>ER43/325</f>
        <v>3.0769230769230769E-3</v>
      </c>
      <c r="FT43" s="47">
        <v>10</v>
      </c>
      <c r="FU43" s="107">
        <f t="shared" si="50"/>
        <v>1.0656436487638534E-3</v>
      </c>
      <c r="FV43" s="47">
        <v>1</v>
      </c>
      <c r="FW43" s="207">
        <f t="shared" si="91"/>
        <v>3.0769230769230769E-3</v>
      </c>
      <c r="FZ43" s="47">
        <v>12</v>
      </c>
      <c r="GA43" s="207">
        <f t="shared" si="51"/>
        <v>1.4410952323766061E-3</v>
      </c>
      <c r="GB43" s="47">
        <v>1</v>
      </c>
      <c r="GC43" s="209">
        <f t="shared" si="52"/>
        <v>3.0769230769230769E-3</v>
      </c>
      <c r="GL43" s="47">
        <v>14</v>
      </c>
      <c r="GM43" s="107">
        <f t="shared" si="55"/>
        <v>1.3702652442008417E-3</v>
      </c>
      <c r="GN43" s="47">
        <v>1</v>
      </c>
      <c r="GO43" s="107">
        <f t="shared" si="92"/>
        <v>3.0769230769230769E-3</v>
      </c>
      <c r="HD43" s="47">
        <v>11</v>
      </c>
      <c r="HE43" s="107">
        <f t="shared" si="58"/>
        <v>6.6739473364882905E-4</v>
      </c>
      <c r="HF43" s="47">
        <v>1</v>
      </c>
      <c r="HG43" s="107">
        <f t="shared" si="59"/>
        <v>3.0769230769230769E-3</v>
      </c>
      <c r="HJ43" s="47">
        <v>33</v>
      </c>
      <c r="HK43" s="107">
        <f t="shared" si="60"/>
        <v>2.5777222309014219E-3</v>
      </c>
      <c r="HL43" s="47">
        <v>1</v>
      </c>
      <c r="HM43" s="107">
        <f t="shared" si="61"/>
        <v>3.0769230769230769E-3</v>
      </c>
      <c r="HV43" s="47">
        <v>12</v>
      </c>
      <c r="HW43" s="107">
        <f t="shared" si="64"/>
        <v>1.3565453312231518E-3</v>
      </c>
      <c r="HX43" s="47">
        <v>1</v>
      </c>
      <c r="HY43" s="107">
        <f t="shared" si="65"/>
        <v>3.0769230769230769E-3</v>
      </c>
      <c r="IB43" s="47">
        <v>12</v>
      </c>
      <c r="IC43" s="107">
        <f t="shared" si="66"/>
        <v>1.1409013120365088E-3</v>
      </c>
      <c r="ID43" s="47">
        <v>1</v>
      </c>
      <c r="IE43" s="107">
        <f t="shared" si="67"/>
        <v>3.0769230769230769E-3</v>
      </c>
      <c r="IH43" s="47">
        <v>15</v>
      </c>
      <c r="II43" s="207">
        <f t="shared" si="68"/>
        <v>1.0612706947785483E-3</v>
      </c>
      <c r="IJ43" s="47">
        <v>1</v>
      </c>
      <c r="IK43" s="107">
        <f t="shared" si="69"/>
        <v>3.0769230769230769E-3</v>
      </c>
      <c r="IN43" s="47">
        <v>15</v>
      </c>
      <c r="IO43" s="207">
        <f t="shared" si="70"/>
        <v>1.0379904504878555E-3</v>
      </c>
      <c r="IP43" s="47">
        <v>1</v>
      </c>
      <c r="IQ43" s="207">
        <f t="shared" si="71"/>
        <v>3.0769230769230769E-3</v>
      </c>
      <c r="IT43" s="47">
        <v>17</v>
      </c>
      <c r="IU43" s="107">
        <f t="shared" si="72"/>
        <v>1.4511310285958174E-3</v>
      </c>
      <c r="IV43" s="47">
        <v>1</v>
      </c>
      <c r="IW43" s="207">
        <f t="shared" si="73"/>
        <v>3.0769230769230769E-3</v>
      </c>
      <c r="IZ43" s="47">
        <v>10</v>
      </c>
      <c r="JA43" s="107">
        <f t="shared" si="74"/>
        <v>1.2428535918468805E-3</v>
      </c>
      <c r="JB43" s="47">
        <v>1</v>
      </c>
      <c r="JC43" s="207">
        <f t="shared" si="75"/>
        <v>3.0769230769230769E-3</v>
      </c>
      <c r="JG43" s="210"/>
      <c r="JL43" s="47">
        <v>10</v>
      </c>
      <c r="JM43" s="107">
        <f t="shared" si="78"/>
        <v>1.2428535918468805E-3</v>
      </c>
      <c r="JN43" s="47">
        <v>1</v>
      </c>
      <c r="JO43" s="207">
        <f t="shared" si="79"/>
        <v>3.0769230769230769E-3</v>
      </c>
      <c r="JX43" s="47">
        <v>14</v>
      </c>
      <c r="JY43" s="107">
        <f t="shared" si="82"/>
        <v>1.2502232541525273E-3</v>
      </c>
      <c r="JZ43" s="47">
        <v>1</v>
      </c>
      <c r="KA43" s="207">
        <f t="shared" si="83"/>
        <v>3.0769230769230769E-3</v>
      </c>
      <c r="KJ43" s="47">
        <v>15</v>
      </c>
      <c r="KK43" s="107">
        <f t="shared" si="86"/>
        <v>1.4027868699148975E-3</v>
      </c>
      <c r="KL43" s="47">
        <v>1</v>
      </c>
      <c r="KM43" s="207">
        <f t="shared" si="87"/>
        <v>3.0769230769230769E-3</v>
      </c>
      <c r="KP43" s="47">
        <v>14</v>
      </c>
      <c r="KQ43" s="107">
        <f t="shared" si="88"/>
        <v>1.4747708838091225E-3</v>
      </c>
      <c r="KR43" s="47">
        <v>1</v>
      </c>
      <c r="KS43" s="207">
        <f t="shared" si="89"/>
        <v>3.0769230769230769E-3</v>
      </c>
    </row>
    <row r="44" spans="2:305" s="47" customFormat="1" x14ac:dyDescent="0.25">
      <c r="B44" s="47">
        <v>13</v>
      </c>
      <c r="C44" s="107">
        <f t="shared" si="2"/>
        <v>1.9213715637008573E-3</v>
      </c>
      <c r="D44" s="47">
        <v>1</v>
      </c>
      <c r="E44" s="207">
        <f t="shared" si="3"/>
        <v>3.0674846625766872E-3</v>
      </c>
      <c r="F44" s="208"/>
      <c r="H44" s="47">
        <v>13</v>
      </c>
      <c r="I44" s="207">
        <f t="shared" si="4"/>
        <v>1.2085153853304824E-3</v>
      </c>
      <c r="J44" s="47">
        <v>1</v>
      </c>
      <c r="K44" s="207">
        <f t="shared" si="5"/>
        <v>3.0674846625766872E-3</v>
      </c>
      <c r="L44" s="208"/>
      <c r="N44" s="47">
        <v>15</v>
      </c>
      <c r="O44" s="207">
        <f t="shared" si="6"/>
        <v>1.3427625100707189E-3</v>
      </c>
      <c r="P44" s="47">
        <v>1</v>
      </c>
      <c r="Q44" s="207">
        <f t="shared" si="7"/>
        <v>3.0769230769230769E-3</v>
      </c>
      <c r="R44" s="208"/>
      <c r="T44" s="47">
        <v>17</v>
      </c>
      <c r="U44" s="209">
        <f t="shared" si="8"/>
        <v>1.3666693464104832E-3</v>
      </c>
      <c r="V44" s="47">
        <v>1</v>
      </c>
      <c r="W44" s="207">
        <f t="shared" si="9"/>
        <v>3.0674846625766872E-3</v>
      </c>
      <c r="X44" s="208"/>
      <c r="Z44" s="47">
        <v>13</v>
      </c>
      <c r="AA44" s="209">
        <f t="shared" si="0"/>
        <v>1.6942525739606412E-3</v>
      </c>
      <c r="AB44" s="47">
        <v>1</v>
      </c>
      <c r="AC44" s="107">
        <f t="shared" si="10"/>
        <v>3.0769230769230769E-3</v>
      </c>
      <c r="AD44" s="208"/>
      <c r="AF44" s="47">
        <v>11</v>
      </c>
      <c r="AG44" s="209">
        <f t="shared" si="11"/>
        <v>1.2564249000571101E-3</v>
      </c>
      <c r="AH44" s="47">
        <v>1</v>
      </c>
      <c r="AI44" s="107">
        <f t="shared" si="12"/>
        <v>3.0674846625766872E-3</v>
      </c>
      <c r="AJ44" s="208"/>
      <c r="AP44" s="208"/>
      <c r="AR44" s="47">
        <v>10</v>
      </c>
      <c r="AS44" s="207">
        <f t="shared" si="14"/>
        <v>1.188212927756654E-3</v>
      </c>
      <c r="AT44" s="47">
        <v>1</v>
      </c>
      <c r="AU44" s="107">
        <f t="shared" si="15"/>
        <v>3.0674846625766872E-3</v>
      </c>
      <c r="AV44" s="208"/>
      <c r="BA44" s="107"/>
      <c r="BB44" s="208"/>
      <c r="BD44" s="47">
        <v>36</v>
      </c>
      <c r="BE44" s="207">
        <f t="shared" si="18"/>
        <v>2.6296566837107379E-3</v>
      </c>
      <c r="BF44" s="47">
        <v>1</v>
      </c>
      <c r="BG44" s="107">
        <f t="shared" si="19"/>
        <v>3.0674846625766872E-3</v>
      </c>
      <c r="BH44" s="208"/>
      <c r="BJ44" s="47">
        <v>88</v>
      </c>
      <c r="BK44" s="207">
        <f t="shared" si="20"/>
        <v>1.4461791290057518E-2</v>
      </c>
      <c r="BL44" s="47">
        <v>1</v>
      </c>
      <c r="BM44" s="107">
        <f t="shared" si="21"/>
        <v>3.0211480362537764E-3</v>
      </c>
      <c r="BN44" s="208"/>
      <c r="BQ44" s="210"/>
      <c r="BT44" s="208"/>
      <c r="CN44" s="47">
        <v>27</v>
      </c>
      <c r="CO44" s="207">
        <f t="shared" si="28"/>
        <v>2.1430272243828877E-3</v>
      </c>
      <c r="CP44" s="47">
        <v>1</v>
      </c>
      <c r="CQ44" s="107">
        <f t="shared" si="29"/>
        <v>3.0769230769230769E-3</v>
      </c>
      <c r="CZ44" s="47">
        <v>10</v>
      </c>
      <c r="DA44" s="207">
        <f t="shared" si="32"/>
        <v>1.0361620557455186E-3</v>
      </c>
      <c r="DB44" s="47">
        <v>1</v>
      </c>
      <c r="DC44" s="107">
        <f t="shared" si="33"/>
        <v>3.0769230769230769E-3</v>
      </c>
      <c r="DF44" s="47">
        <v>13</v>
      </c>
      <c r="DG44" s="207">
        <f t="shared" si="34"/>
        <v>2.065459167461074E-3</v>
      </c>
      <c r="DH44" s="47">
        <v>6</v>
      </c>
      <c r="DI44" s="107">
        <f t="shared" si="35"/>
        <v>1.8461538461538463E-2</v>
      </c>
      <c r="DX44" s="47">
        <v>13</v>
      </c>
      <c r="DY44" s="107">
        <f t="shared" si="38"/>
        <v>9.8866833979770327E-4</v>
      </c>
      <c r="DZ44" s="47">
        <v>1</v>
      </c>
      <c r="EA44" s="107">
        <f t="shared" si="39"/>
        <v>3.0769230769230769E-3</v>
      </c>
      <c r="ED44" s="47">
        <v>37</v>
      </c>
      <c r="EE44" s="107">
        <f t="shared" si="40"/>
        <v>5.4620608207853558E-3</v>
      </c>
      <c r="EF44" s="47">
        <v>1</v>
      </c>
      <c r="EG44" s="107">
        <f t="shared" si="41"/>
        <v>3.0769230769230769E-3</v>
      </c>
      <c r="EJ44" s="47">
        <v>66</v>
      </c>
      <c r="EK44" s="107">
        <f t="shared" si="42"/>
        <v>4.5836516424751722E-3</v>
      </c>
      <c r="EL44" s="47">
        <v>1</v>
      </c>
      <c r="EM44" s="107">
        <f t="shared" si="43"/>
        <v>3.0769230769230769E-3</v>
      </c>
      <c r="EP44" s="47">
        <v>10</v>
      </c>
      <c r="EQ44" s="107">
        <f t="shared" si="44"/>
        <v>1.3095861707700367E-3</v>
      </c>
      <c r="ER44" s="47">
        <v>1</v>
      </c>
      <c r="ES44" s="209">
        <f t="shared" si="45"/>
        <v>3.0769230769230769E-3</v>
      </c>
      <c r="FT44" s="47">
        <v>10</v>
      </c>
      <c r="FU44" s="107">
        <f t="shared" si="50"/>
        <v>1.0656436487638534E-3</v>
      </c>
      <c r="FV44" s="47">
        <v>1</v>
      </c>
      <c r="FW44" s="207">
        <f t="shared" si="91"/>
        <v>3.0769230769230769E-3</v>
      </c>
      <c r="FZ44" s="47">
        <v>12</v>
      </c>
      <c r="GA44" s="207">
        <f t="shared" si="51"/>
        <v>1.4410952323766061E-3</v>
      </c>
      <c r="GB44" s="47">
        <v>1</v>
      </c>
      <c r="GC44" s="209">
        <f t="shared" si="52"/>
        <v>3.0769230769230769E-3</v>
      </c>
      <c r="GL44" s="47">
        <v>14</v>
      </c>
      <c r="GM44" s="107">
        <f t="shared" si="55"/>
        <v>1.3702652442008417E-3</v>
      </c>
      <c r="GN44" s="47">
        <v>1</v>
      </c>
      <c r="GO44" s="107">
        <f t="shared" si="92"/>
        <v>3.0769230769230769E-3</v>
      </c>
      <c r="HD44" s="47">
        <v>10</v>
      </c>
      <c r="HE44" s="107">
        <f t="shared" si="58"/>
        <v>6.0672248513529909E-4</v>
      </c>
      <c r="HF44" s="47">
        <v>1</v>
      </c>
      <c r="HG44" s="107">
        <f t="shared" si="59"/>
        <v>3.0769230769230769E-3</v>
      </c>
      <c r="HJ44" s="47">
        <v>33</v>
      </c>
      <c r="HK44" s="107">
        <f t="shared" si="60"/>
        <v>2.5777222309014219E-3</v>
      </c>
      <c r="HL44" s="47">
        <v>1</v>
      </c>
      <c r="HM44" s="107">
        <f t="shared" si="61"/>
        <v>3.0769230769230769E-3</v>
      </c>
      <c r="HV44" s="47">
        <v>11</v>
      </c>
      <c r="HW44" s="107">
        <f t="shared" si="64"/>
        <v>1.2434998869545557E-3</v>
      </c>
      <c r="HX44" s="47">
        <v>1</v>
      </c>
      <c r="HY44" s="107">
        <f t="shared" si="65"/>
        <v>3.0769230769230769E-3</v>
      </c>
      <c r="IB44" s="47">
        <v>12</v>
      </c>
      <c r="IC44" s="107">
        <f t="shared" si="66"/>
        <v>1.1409013120365088E-3</v>
      </c>
      <c r="ID44" s="47">
        <v>1</v>
      </c>
      <c r="IE44" s="107">
        <f t="shared" si="67"/>
        <v>3.0769230769230769E-3</v>
      </c>
      <c r="IH44" s="47">
        <v>10</v>
      </c>
      <c r="II44" s="207">
        <f t="shared" si="68"/>
        <v>7.0751379651903216E-4</v>
      </c>
      <c r="IJ44" s="47">
        <v>1</v>
      </c>
      <c r="IK44" s="107">
        <f t="shared" si="69"/>
        <v>3.0769230769230769E-3</v>
      </c>
      <c r="IN44" s="47">
        <v>17</v>
      </c>
      <c r="IO44" s="207">
        <f t="shared" si="70"/>
        <v>1.1763891772195697E-3</v>
      </c>
      <c r="IP44" s="47">
        <v>1</v>
      </c>
      <c r="IQ44" s="207">
        <f t="shared" si="71"/>
        <v>3.0769230769230769E-3</v>
      </c>
      <c r="IT44" s="47">
        <v>16</v>
      </c>
      <c r="IU44" s="107">
        <f t="shared" si="72"/>
        <v>1.365770379854887E-3</v>
      </c>
      <c r="IV44" s="47">
        <v>1</v>
      </c>
      <c r="IW44" s="207">
        <f t="shared" si="73"/>
        <v>3.0769230769230769E-3</v>
      </c>
      <c r="IZ44" s="47">
        <v>10</v>
      </c>
      <c r="JA44" s="107">
        <f t="shared" si="74"/>
        <v>1.2428535918468805E-3</v>
      </c>
      <c r="JB44" s="47">
        <v>1</v>
      </c>
      <c r="JC44" s="207">
        <f t="shared" si="75"/>
        <v>3.0769230769230769E-3</v>
      </c>
      <c r="JG44" s="210"/>
      <c r="JL44" s="47">
        <v>10</v>
      </c>
      <c r="JM44" s="107">
        <f t="shared" si="78"/>
        <v>1.2428535918468805E-3</v>
      </c>
      <c r="JN44" s="47">
        <v>1</v>
      </c>
      <c r="JO44" s="207">
        <f t="shared" si="79"/>
        <v>3.0769230769230769E-3</v>
      </c>
      <c r="JX44" s="47">
        <v>14</v>
      </c>
      <c r="JY44" s="107">
        <f t="shared" si="82"/>
        <v>1.2502232541525273E-3</v>
      </c>
      <c r="JZ44" s="47">
        <v>1</v>
      </c>
      <c r="KA44" s="207">
        <f t="shared" si="83"/>
        <v>3.0769230769230769E-3</v>
      </c>
      <c r="KJ44" s="47">
        <v>14</v>
      </c>
      <c r="KK44" s="107">
        <f t="shared" si="86"/>
        <v>1.3092677452539044E-3</v>
      </c>
      <c r="KL44" s="47">
        <v>1</v>
      </c>
      <c r="KM44" s="207">
        <f t="shared" si="87"/>
        <v>3.0769230769230769E-3</v>
      </c>
      <c r="KP44" s="47">
        <v>13</v>
      </c>
      <c r="KQ44" s="107">
        <f t="shared" si="88"/>
        <v>1.3694301063941852E-3</v>
      </c>
      <c r="KR44" s="47">
        <v>1</v>
      </c>
      <c r="KS44" s="207">
        <f t="shared" si="89"/>
        <v>3.0769230769230769E-3</v>
      </c>
    </row>
    <row r="45" spans="2:305" s="47" customFormat="1" x14ac:dyDescent="0.25">
      <c r="B45" s="47">
        <v>120</v>
      </c>
      <c r="C45" s="107">
        <f t="shared" si="2"/>
        <v>1.7735737511084836E-2</v>
      </c>
      <c r="D45" s="47">
        <v>1</v>
      </c>
      <c r="E45" s="207">
        <f t="shared" si="3"/>
        <v>3.0674846625766872E-3</v>
      </c>
      <c r="F45" s="208"/>
      <c r="H45" s="47">
        <v>13</v>
      </c>
      <c r="I45" s="207">
        <f t="shared" si="4"/>
        <v>1.2085153853304824E-3</v>
      </c>
      <c r="J45" s="47">
        <v>1</v>
      </c>
      <c r="K45" s="207">
        <f t="shared" si="5"/>
        <v>3.0674846625766872E-3</v>
      </c>
      <c r="L45" s="208"/>
      <c r="N45" s="47">
        <v>15</v>
      </c>
      <c r="O45" s="207">
        <f t="shared" si="6"/>
        <v>1.3427625100707189E-3</v>
      </c>
      <c r="P45" s="47">
        <v>1</v>
      </c>
      <c r="Q45" s="207">
        <f t="shared" si="7"/>
        <v>3.0769230769230769E-3</v>
      </c>
      <c r="R45" s="208"/>
      <c r="T45" s="47">
        <v>16</v>
      </c>
      <c r="U45" s="209">
        <f t="shared" si="8"/>
        <v>1.2862770319157489E-3</v>
      </c>
      <c r="V45" s="47">
        <v>1</v>
      </c>
      <c r="W45" s="207">
        <f t="shared" si="9"/>
        <v>3.0674846625766872E-3</v>
      </c>
      <c r="X45" s="208"/>
      <c r="Z45" s="47">
        <v>10</v>
      </c>
      <c r="AA45" s="209">
        <f t="shared" si="0"/>
        <v>1.3032712107389549E-3</v>
      </c>
      <c r="AB45" s="47">
        <v>1</v>
      </c>
      <c r="AC45" s="107">
        <f t="shared" si="10"/>
        <v>3.0769230769230769E-3</v>
      </c>
      <c r="AD45" s="208"/>
      <c r="AF45" s="47">
        <v>11</v>
      </c>
      <c r="AG45" s="209">
        <f t="shared" si="11"/>
        <v>1.2564249000571101E-3</v>
      </c>
      <c r="AH45" s="47">
        <v>1</v>
      </c>
      <c r="AI45" s="107">
        <f t="shared" si="12"/>
        <v>3.0674846625766872E-3</v>
      </c>
      <c r="AJ45" s="208"/>
      <c r="AP45" s="208"/>
      <c r="AR45" s="47">
        <v>10</v>
      </c>
      <c r="AS45" s="207">
        <f t="shared" si="14"/>
        <v>1.188212927756654E-3</v>
      </c>
      <c r="AT45" s="47">
        <v>1</v>
      </c>
      <c r="AU45" s="107">
        <f t="shared" si="15"/>
        <v>3.0674846625766872E-3</v>
      </c>
      <c r="AV45" s="208"/>
      <c r="BA45" s="107"/>
      <c r="BB45" s="208"/>
      <c r="BD45" s="47">
        <v>16</v>
      </c>
      <c r="BE45" s="207">
        <f t="shared" si="18"/>
        <v>1.1687363038714389E-3</v>
      </c>
      <c r="BF45" s="47">
        <v>1</v>
      </c>
      <c r="BG45" s="107">
        <f t="shared" si="19"/>
        <v>3.0674846625766872E-3</v>
      </c>
      <c r="BH45" s="208"/>
      <c r="BJ45" s="47">
        <v>12</v>
      </c>
      <c r="BK45" s="207">
        <f t="shared" si="20"/>
        <v>1.972062448644207E-3</v>
      </c>
      <c r="BL45" s="47">
        <v>1</v>
      </c>
      <c r="BM45" s="107">
        <f t="shared" si="21"/>
        <v>3.0211480362537764E-3</v>
      </c>
      <c r="BN45" s="208"/>
      <c r="BQ45" s="210"/>
      <c r="BT45" s="208"/>
      <c r="CN45" s="47">
        <v>20</v>
      </c>
      <c r="CO45" s="207">
        <f t="shared" si="28"/>
        <v>1.5874275736169538E-3</v>
      </c>
      <c r="CP45" s="47">
        <v>1</v>
      </c>
      <c r="CQ45" s="107">
        <f t="shared" si="29"/>
        <v>3.0769230769230769E-3</v>
      </c>
      <c r="CZ45" s="47">
        <v>10</v>
      </c>
      <c r="DA45" s="207">
        <f t="shared" si="32"/>
        <v>1.0361620557455186E-3</v>
      </c>
      <c r="DB45" s="47">
        <v>1</v>
      </c>
      <c r="DC45" s="107">
        <f t="shared" si="33"/>
        <v>3.0769230769230769E-3</v>
      </c>
      <c r="DF45" s="47">
        <v>12</v>
      </c>
      <c r="DG45" s="207">
        <f t="shared" si="34"/>
        <v>1.9065776930409914E-3</v>
      </c>
      <c r="DH45" s="47">
        <v>6</v>
      </c>
      <c r="DI45" s="107">
        <f t="shared" si="35"/>
        <v>1.8461538461538463E-2</v>
      </c>
      <c r="DX45" s="47">
        <v>12</v>
      </c>
      <c r="DY45" s="107">
        <f t="shared" si="38"/>
        <v>9.1261692904403375E-4</v>
      </c>
      <c r="DZ45" s="47">
        <v>1</v>
      </c>
      <c r="EA45" s="107">
        <f t="shared" si="39"/>
        <v>3.0769230769230769E-3</v>
      </c>
      <c r="ED45" s="47">
        <v>28</v>
      </c>
      <c r="EE45" s="107">
        <f t="shared" si="40"/>
        <v>4.1334514319456743E-3</v>
      </c>
      <c r="EF45" s="47">
        <v>1</v>
      </c>
      <c r="EG45" s="107">
        <f t="shared" si="41"/>
        <v>3.0769230769230769E-3</v>
      </c>
      <c r="EJ45" s="47">
        <v>10</v>
      </c>
      <c r="EK45" s="107">
        <f t="shared" si="42"/>
        <v>6.9449267310229873E-4</v>
      </c>
      <c r="EL45" s="47">
        <v>1</v>
      </c>
      <c r="EM45" s="107">
        <f t="shared" si="43"/>
        <v>3.0769230769230769E-3</v>
      </c>
      <c r="EP45" s="47">
        <v>21</v>
      </c>
      <c r="EQ45" s="107">
        <f t="shared" si="44"/>
        <v>2.7501309586170771E-3</v>
      </c>
      <c r="ER45" s="47">
        <v>1</v>
      </c>
      <c r="ES45" s="209">
        <f t="shared" si="45"/>
        <v>3.0769230769230769E-3</v>
      </c>
      <c r="FT45" s="47">
        <v>10</v>
      </c>
      <c r="FU45" s="107">
        <f t="shared" si="50"/>
        <v>1.0656436487638534E-3</v>
      </c>
      <c r="FV45" s="47">
        <v>1</v>
      </c>
      <c r="FW45" s="207">
        <f t="shared" si="91"/>
        <v>3.0769230769230769E-3</v>
      </c>
      <c r="FZ45" s="47">
        <v>12</v>
      </c>
      <c r="GA45" s="207">
        <f t="shared" si="51"/>
        <v>1.4410952323766061E-3</v>
      </c>
      <c r="GB45" s="47">
        <v>1</v>
      </c>
      <c r="GC45" s="209">
        <f t="shared" si="52"/>
        <v>3.0769230769230769E-3</v>
      </c>
      <c r="GL45" s="47">
        <v>13</v>
      </c>
      <c r="GM45" s="107">
        <f t="shared" si="55"/>
        <v>1.272389155329353E-3</v>
      </c>
      <c r="GN45" s="47">
        <v>1</v>
      </c>
      <c r="GO45" s="107">
        <f t="shared" si="92"/>
        <v>3.0769230769230769E-3</v>
      </c>
      <c r="HD45" s="47">
        <v>15</v>
      </c>
      <c r="HE45" s="107">
        <f t="shared" si="58"/>
        <v>9.1008372770294869E-4</v>
      </c>
      <c r="HF45" s="47">
        <v>1</v>
      </c>
      <c r="HG45" s="107">
        <f t="shared" si="59"/>
        <v>3.0769230769230769E-3</v>
      </c>
      <c r="HJ45" s="47">
        <v>32</v>
      </c>
      <c r="HK45" s="107">
        <f t="shared" si="60"/>
        <v>2.4996094360256208E-3</v>
      </c>
      <c r="HL45" s="47">
        <v>1</v>
      </c>
      <c r="HM45" s="107">
        <f t="shared" si="61"/>
        <v>3.0769230769230769E-3</v>
      </c>
      <c r="HV45" s="47">
        <v>11</v>
      </c>
      <c r="HW45" s="107">
        <f t="shared" si="64"/>
        <v>1.2434998869545557E-3</v>
      </c>
      <c r="HX45" s="47">
        <v>1</v>
      </c>
      <c r="HY45" s="107">
        <f t="shared" si="65"/>
        <v>3.0769230769230769E-3</v>
      </c>
      <c r="IB45" s="47">
        <v>12</v>
      </c>
      <c r="IC45" s="107">
        <f t="shared" si="66"/>
        <v>1.1409013120365088E-3</v>
      </c>
      <c r="ID45" s="47">
        <v>1</v>
      </c>
      <c r="IE45" s="107">
        <f t="shared" si="67"/>
        <v>3.0769230769230769E-3</v>
      </c>
      <c r="IH45" s="47">
        <v>10</v>
      </c>
      <c r="II45" s="207">
        <f t="shared" si="68"/>
        <v>7.0751379651903216E-4</v>
      </c>
      <c r="IJ45" s="47">
        <v>1</v>
      </c>
      <c r="IK45" s="107">
        <f t="shared" si="69"/>
        <v>3.0769230769230769E-3</v>
      </c>
      <c r="IN45" s="47">
        <v>95</v>
      </c>
      <c r="IO45" s="207">
        <f t="shared" si="70"/>
        <v>6.5739395197564185E-3</v>
      </c>
      <c r="IP45" s="47">
        <v>1</v>
      </c>
      <c r="IQ45" s="207">
        <f t="shared" si="71"/>
        <v>3.0769230769230769E-3</v>
      </c>
      <c r="IT45" s="47">
        <v>16</v>
      </c>
      <c r="IU45" s="107">
        <f t="shared" si="72"/>
        <v>1.365770379854887E-3</v>
      </c>
      <c r="IV45" s="47">
        <v>1</v>
      </c>
      <c r="IW45" s="207">
        <f t="shared" si="73"/>
        <v>3.0769230769230769E-3</v>
      </c>
      <c r="IZ45" s="47">
        <v>10</v>
      </c>
      <c r="JA45" s="107">
        <f t="shared" si="74"/>
        <v>1.2428535918468805E-3</v>
      </c>
      <c r="JB45" s="47">
        <v>1</v>
      </c>
      <c r="JC45" s="207">
        <f t="shared" si="75"/>
        <v>3.0769230769230769E-3</v>
      </c>
      <c r="JG45" s="210"/>
      <c r="JL45" s="47">
        <v>10</v>
      </c>
      <c r="JM45" s="107">
        <f t="shared" si="78"/>
        <v>1.2428535918468805E-3</v>
      </c>
      <c r="JN45" s="47">
        <v>1</v>
      </c>
      <c r="JO45" s="207">
        <f t="shared" si="79"/>
        <v>3.0769230769230769E-3</v>
      </c>
      <c r="JX45" s="47">
        <v>13</v>
      </c>
      <c r="JY45" s="107">
        <f t="shared" si="82"/>
        <v>1.1609215931416325E-3</v>
      </c>
      <c r="JZ45" s="47">
        <v>1</v>
      </c>
      <c r="KA45" s="207">
        <f t="shared" si="83"/>
        <v>3.0769230769230769E-3</v>
      </c>
      <c r="KJ45" s="47">
        <v>14</v>
      </c>
      <c r="KK45" s="107">
        <f t="shared" si="86"/>
        <v>1.3092677452539044E-3</v>
      </c>
      <c r="KL45" s="47">
        <v>1</v>
      </c>
      <c r="KM45" s="207">
        <f t="shared" si="87"/>
        <v>3.0769230769230769E-3</v>
      </c>
      <c r="KP45" s="47">
        <v>13</v>
      </c>
      <c r="KQ45" s="107">
        <f t="shared" si="88"/>
        <v>1.3694301063941852E-3</v>
      </c>
      <c r="KR45" s="47">
        <v>1</v>
      </c>
      <c r="KS45" s="207">
        <f t="shared" si="89"/>
        <v>3.0769230769230769E-3</v>
      </c>
    </row>
    <row r="46" spans="2:305" s="47" customFormat="1" x14ac:dyDescent="0.25">
      <c r="B46" s="47">
        <v>14</v>
      </c>
      <c r="C46" s="107">
        <f t="shared" si="2"/>
        <v>2.069169376293231E-3</v>
      </c>
      <c r="D46" s="47">
        <v>1</v>
      </c>
      <c r="E46" s="207">
        <f t="shared" si="3"/>
        <v>3.0674846625766872E-3</v>
      </c>
      <c r="F46" s="208"/>
      <c r="H46" s="47">
        <v>13</v>
      </c>
      <c r="I46" s="207">
        <f t="shared" si="4"/>
        <v>1.2085153853304824E-3</v>
      </c>
      <c r="J46" s="47">
        <v>1</v>
      </c>
      <c r="K46" s="207">
        <f t="shared" si="5"/>
        <v>3.0674846625766872E-3</v>
      </c>
      <c r="L46" s="208"/>
      <c r="N46" s="47">
        <v>15</v>
      </c>
      <c r="O46" s="207">
        <f t="shared" si="6"/>
        <v>1.3427625100707189E-3</v>
      </c>
      <c r="P46" s="47">
        <v>1</v>
      </c>
      <c r="Q46" s="207">
        <f t="shared" si="7"/>
        <v>3.0769230769230769E-3</v>
      </c>
      <c r="R46" s="208"/>
      <c r="T46" s="47">
        <v>14</v>
      </c>
      <c r="U46" s="209">
        <f t="shared" si="8"/>
        <v>1.1254924029262803E-3</v>
      </c>
      <c r="V46" s="47">
        <v>1</v>
      </c>
      <c r="W46" s="207">
        <f t="shared" si="9"/>
        <v>3.0674846625766872E-3</v>
      </c>
      <c r="X46" s="208"/>
      <c r="Z46" s="47">
        <v>10</v>
      </c>
      <c r="AA46" s="209">
        <f t="shared" si="0"/>
        <v>1.3032712107389549E-3</v>
      </c>
      <c r="AB46" s="47">
        <v>1</v>
      </c>
      <c r="AC46" s="107">
        <f t="shared" si="10"/>
        <v>3.0769230769230769E-3</v>
      </c>
      <c r="AD46" s="208"/>
      <c r="AF46" s="47">
        <v>10</v>
      </c>
      <c r="AG46" s="209">
        <f t="shared" si="11"/>
        <v>1.1422044545973729E-3</v>
      </c>
      <c r="AH46" s="47">
        <v>1</v>
      </c>
      <c r="AI46" s="107">
        <f t="shared" si="12"/>
        <v>3.0674846625766872E-3</v>
      </c>
      <c r="AJ46" s="208"/>
      <c r="AP46" s="208"/>
      <c r="AR46" s="47">
        <v>13</v>
      </c>
      <c r="AS46" s="207">
        <f t="shared" si="14"/>
        <v>1.5446768060836502E-3</v>
      </c>
      <c r="AT46" s="47">
        <v>1</v>
      </c>
      <c r="AU46" s="107">
        <f t="shared" si="15"/>
        <v>3.0674846625766872E-3</v>
      </c>
      <c r="AV46" s="208"/>
      <c r="BA46" s="107"/>
      <c r="BB46" s="208"/>
      <c r="BD46" s="47">
        <v>11</v>
      </c>
      <c r="BE46" s="207">
        <f t="shared" si="18"/>
        <v>8.035062089116143E-4</v>
      </c>
      <c r="BF46" s="47">
        <v>1</v>
      </c>
      <c r="BG46" s="107">
        <f t="shared" si="19"/>
        <v>3.0674846625766872E-3</v>
      </c>
      <c r="BH46" s="208"/>
      <c r="BJ46" s="47">
        <v>12</v>
      </c>
      <c r="BK46" s="207">
        <f t="shared" si="20"/>
        <v>1.972062448644207E-3</v>
      </c>
      <c r="BL46" s="47">
        <v>18</v>
      </c>
      <c r="BM46" s="107">
        <f t="shared" si="21"/>
        <v>5.4380664652567974E-2</v>
      </c>
      <c r="BN46" s="208" t="s">
        <v>100</v>
      </c>
      <c r="BQ46" s="210"/>
      <c r="BT46" s="208"/>
      <c r="CN46" s="47">
        <v>19</v>
      </c>
      <c r="CO46" s="207">
        <f t="shared" si="28"/>
        <v>1.5080561949361061E-3</v>
      </c>
      <c r="CP46" s="47">
        <v>1</v>
      </c>
      <c r="CQ46" s="107">
        <f t="shared" si="29"/>
        <v>3.0769230769230769E-3</v>
      </c>
      <c r="CZ46" s="47">
        <v>16</v>
      </c>
      <c r="DA46" s="207">
        <f t="shared" si="32"/>
        <v>1.6578592891928299E-3</v>
      </c>
      <c r="DB46" s="47">
        <v>1</v>
      </c>
      <c r="DC46" s="107">
        <f t="shared" si="33"/>
        <v>3.0769230769230769E-3</v>
      </c>
      <c r="DF46" s="47">
        <v>20</v>
      </c>
      <c r="DG46" s="207">
        <f t="shared" si="34"/>
        <v>3.1776294884016524E-3</v>
      </c>
      <c r="DH46" s="47">
        <v>6</v>
      </c>
      <c r="DI46" s="107">
        <f t="shared" si="35"/>
        <v>1.8461538461538463E-2</v>
      </c>
      <c r="DX46" s="47">
        <v>11</v>
      </c>
      <c r="DY46" s="107">
        <f t="shared" si="38"/>
        <v>8.3656551829036424E-4</v>
      </c>
      <c r="DZ46" s="47">
        <v>1</v>
      </c>
      <c r="EA46" s="107">
        <f t="shared" si="39"/>
        <v>3.0769230769230769E-3</v>
      </c>
      <c r="ED46" s="47">
        <v>11</v>
      </c>
      <c r="EE46" s="107">
        <f t="shared" si="40"/>
        <v>1.6238559196929435E-3</v>
      </c>
      <c r="EF46" s="47">
        <v>2</v>
      </c>
      <c r="EG46" s="107">
        <f t="shared" si="41"/>
        <v>6.1538461538461538E-3</v>
      </c>
      <c r="EJ46" s="47">
        <v>12</v>
      </c>
      <c r="EK46" s="107">
        <f t="shared" si="42"/>
        <v>8.3339120772275854E-4</v>
      </c>
      <c r="EL46" s="47">
        <v>1</v>
      </c>
      <c r="EM46" s="107">
        <f t="shared" si="43"/>
        <v>3.0769230769230769E-3</v>
      </c>
      <c r="EP46" s="47">
        <v>15</v>
      </c>
      <c r="EQ46" s="107">
        <f t="shared" si="44"/>
        <v>1.9643792561550551E-3</v>
      </c>
      <c r="ER46" s="47">
        <v>1</v>
      </c>
      <c r="ES46" s="209">
        <f t="shared" si="45"/>
        <v>3.0769230769230769E-3</v>
      </c>
      <c r="FT46" s="47">
        <v>10</v>
      </c>
      <c r="FU46" s="107">
        <f t="shared" si="50"/>
        <v>1.0656436487638534E-3</v>
      </c>
      <c r="FV46" s="47">
        <v>1</v>
      </c>
      <c r="FW46" s="207">
        <f t="shared" si="91"/>
        <v>3.0769230769230769E-3</v>
      </c>
      <c r="FZ46" s="47">
        <v>11</v>
      </c>
      <c r="GA46" s="207">
        <f t="shared" si="51"/>
        <v>1.321003963011889E-3</v>
      </c>
      <c r="GB46" s="47">
        <v>1</v>
      </c>
      <c r="GC46" s="209">
        <f t="shared" si="52"/>
        <v>3.0769230769230769E-3</v>
      </c>
      <c r="GL46" s="47">
        <v>13</v>
      </c>
      <c r="GM46" s="107">
        <f t="shared" si="55"/>
        <v>1.272389155329353E-3</v>
      </c>
      <c r="GN46" s="47">
        <v>1</v>
      </c>
      <c r="GO46" s="107">
        <f t="shared" si="92"/>
        <v>3.0769230769230769E-3</v>
      </c>
      <c r="HD46" s="47">
        <v>45</v>
      </c>
      <c r="HE46" s="107">
        <f t="shared" si="58"/>
        <v>2.7302511831088462E-3</v>
      </c>
      <c r="HF46" s="47">
        <v>1</v>
      </c>
      <c r="HG46" s="107">
        <f t="shared" si="59"/>
        <v>3.0769230769230769E-3</v>
      </c>
      <c r="HJ46" s="47">
        <v>30</v>
      </c>
      <c r="HK46" s="107">
        <f t="shared" si="60"/>
        <v>2.3433838462740197E-3</v>
      </c>
      <c r="HL46" s="47">
        <v>1</v>
      </c>
      <c r="HM46" s="107">
        <f t="shared" si="61"/>
        <v>3.0769230769230769E-3</v>
      </c>
      <c r="HV46" s="47">
        <v>11</v>
      </c>
      <c r="HW46" s="107">
        <f t="shared" si="64"/>
        <v>1.2434998869545557E-3</v>
      </c>
      <c r="HX46" s="47">
        <v>1</v>
      </c>
      <c r="HY46" s="107">
        <f t="shared" si="65"/>
        <v>3.0769230769230769E-3</v>
      </c>
      <c r="IB46" s="47">
        <v>12</v>
      </c>
      <c r="IC46" s="107">
        <f t="shared" si="66"/>
        <v>1.1409013120365088E-3</v>
      </c>
      <c r="ID46" s="47">
        <v>1</v>
      </c>
      <c r="IE46" s="107">
        <f t="shared" si="67"/>
        <v>3.0769230769230769E-3</v>
      </c>
      <c r="IH46" s="47">
        <v>10</v>
      </c>
      <c r="II46" s="207">
        <f t="shared" si="68"/>
        <v>7.0751379651903216E-4</v>
      </c>
      <c r="IJ46" s="47">
        <v>1</v>
      </c>
      <c r="IK46" s="107">
        <f t="shared" si="69"/>
        <v>3.0769230769230769E-3</v>
      </c>
      <c r="IN46" s="47">
        <v>81</v>
      </c>
      <c r="IO46" s="207">
        <f t="shared" si="70"/>
        <v>5.6051484326344195E-3</v>
      </c>
      <c r="IP46" s="47">
        <v>1</v>
      </c>
      <c r="IQ46" s="207">
        <f t="shared" si="71"/>
        <v>3.0769230769230769E-3</v>
      </c>
      <c r="IT46" s="47">
        <v>16</v>
      </c>
      <c r="IU46" s="107">
        <f t="shared" si="72"/>
        <v>1.365770379854887E-3</v>
      </c>
      <c r="IV46" s="47">
        <v>1</v>
      </c>
      <c r="IW46" s="207">
        <f t="shared" si="73"/>
        <v>3.0769230769230769E-3</v>
      </c>
      <c r="IZ46" s="47">
        <v>10</v>
      </c>
      <c r="JA46" s="107">
        <f t="shared" si="74"/>
        <v>1.2428535918468805E-3</v>
      </c>
      <c r="JB46" s="47">
        <v>1</v>
      </c>
      <c r="JC46" s="207">
        <f t="shared" si="75"/>
        <v>3.0769230769230769E-3</v>
      </c>
      <c r="JG46" s="210"/>
      <c r="JL46" s="47">
        <v>10</v>
      </c>
      <c r="JM46" s="107">
        <f t="shared" si="78"/>
        <v>1.2428535918468805E-3</v>
      </c>
      <c r="JN46" s="47">
        <v>1</v>
      </c>
      <c r="JO46" s="207">
        <f t="shared" si="79"/>
        <v>3.0769230769230769E-3</v>
      </c>
      <c r="JX46" s="47">
        <v>13</v>
      </c>
      <c r="JY46" s="107">
        <f t="shared" si="82"/>
        <v>1.1609215931416325E-3</v>
      </c>
      <c r="JZ46" s="47">
        <v>1</v>
      </c>
      <c r="KA46" s="207">
        <f t="shared" si="83"/>
        <v>3.0769230769230769E-3</v>
      </c>
      <c r="KJ46" s="47">
        <v>14</v>
      </c>
      <c r="KK46" s="107">
        <f t="shared" si="86"/>
        <v>1.3092677452539044E-3</v>
      </c>
      <c r="KL46" s="47">
        <v>1</v>
      </c>
      <c r="KM46" s="207">
        <f t="shared" si="87"/>
        <v>3.0769230769230769E-3</v>
      </c>
      <c r="KP46" s="47">
        <v>13</v>
      </c>
      <c r="KQ46" s="107">
        <f t="shared" si="88"/>
        <v>1.3694301063941852E-3</v>
      </c>
      <c r="KR46" s="47">
        <v>1</v>
      </c>
      <c r="KS46" s="207">
        <f t="shared" si="89"/>
        <v>3.0769230769230769E-3</v>
      </c>
    </row>
    <row r="47" spans="2:305" s="47" customFormat="1" x14ac:dyDescent="0.25">
      <c r="B47" s="47">
        <v>12</v>
      </c>
      <c r="C47" s="107">
        <f t="shared" si="2"/>
        <v>1.7735737511084836E-3</v>
      </c>
      <c r="D47" s="47">
        <v>1</v>
      </c>
      <c r="E47" s="207">
        <f t="shared" si="3"/>
        <v>3.0674846625766872E-3</v>
      </c>
      <c r="F47" s="208"/>
      <c r="H47" s="47">
        <v>13</v>
      </c>
      <c r="I47" s="207">
        <f t="shared" si="4"/>
        <v>1.2085153853304824E-3</v>
      </c>
      <c r="J47" s="47">
        <v>1</v>
      </c>
      <c r="K47" s="207">
        <f t="shared" si="5"/>
        <v>3.0674846625766872E-3</v>
      </c>
      <c r="L47" s="208"/>
      <c r="N47" s="47">
        <v>14</v>
      </c>
      <c r="O47" s="207">
        <f t="shared" si="6"/>
        <v>1.2532450093993375E-3</v>
      </c>
      <c r="P47" s="47">
        <v>1</v>
      </c>
      <c r="Q47" s="207">
        <f t="shared" si="7"/>
        <v>3.0769230769230769E-3</v>
      </c>
      <c r="R47" s="208"/>
      <c r="T47" s="47">
        <v>14</v>
      </c>
      <c r="U47" s="209">
        <f t="shared" si="8"/>
        <v>1.1254924029262803E-3</v>
      </c>
      <c r="V47" s="47">
        <v>1</v>
      </c>
      <c r="W47" s="207">
        <f t="shared" si="9"/>
        <v>3.0674846625766872E-3</v>
      </c>
      <c r="X47" s="208"/>
      <c r="Z47" s="47">
        <v>11</v>
      </c>
      <c r="AA47" s="209">
        <f t="shared" si="0"/>
        <v>1.4335983318128503E-3</v>
      </c>
      <c r="AB47" s="47">
        <v>1</v>
      </c>
      <c r="AC47" s="107">
        <f t="shared" si="10"/>
        <v>3.0769230769230769E-3</v>
      </c>
      <c r="AD47" s="208"/>
      <c r="AF47" s="47">
        <v>10</v>
      </c>
      <c r="AG47" s="209">
        <f t="shared" si="11"/>
        <v>1.1422044545973729E-3</v>
      </c>
      <c r="AH47" s="47">
        <v>1</v>
      </c>
      <c r="AI47" s="107">
        <f t="shared" si="12"/>
        <v>3.0674846625766872E-3</v>
      </c>
      <c r="AJ47" s="208"/>
      <c r="AP47" s="208"/>
      <c r="AR47" s="47">
        <v>10</v>
      </c>
      <c r="AS47" s="207">
        <f t="shared" si="14"/>
        <v>1.188212927756654E-3</v>
      </c>
      <c r="AT47" s="47">
        <v>1</v>
      </c>
      <c r="AU47" s="107">
        <f t="shared" si="15"/>
        <v>3.0674846625766872E-3</v>
      </c>
      <c r="AV47" s="208"/>
      <c r="BA47" s="107"/>
      <c r="BB47" s="208"/>
      <c r="BD47" s="47">
        <v>10</v>
      </c>
      <c r="BE47" s="207">
        <f t="shared" si="18"/>
        <v>7.3046018991964939E-4</v>
      </c>
      <c r="BF47" s="47">
        <v>1</v>
      </c>
      <c r="BG47" s="107">
        <f t="shared" si="19"/>
        <v>3.0674846625766872E-3</v>
      </c>
      <c r="BH47" s="208"/>
      <c r="BJ47" s="47">
        <v>25</v>
      </c>
      <c r="BK47" s="207">
        <f t="shared" si="20"/>
        <v>4.1084634346754316E-3</v>
      </c>
      <c r="BL47" s="47">
        <v>19</v>
      </c>
      <c r="BM47" s="107">
        <f t="shared" si="21"/>
        <v>5.7401812688821753E-2</v>
      </c>
      <c r="BN47" s="208" t="s">
        <v>99</v>
      </c>
      <c r="BQ47" s="210"/>
      <c r="BT47" s="208"/>
      <c r="CN47" s="47">
        <v>19</v>
      </c>
      <c r="CO47" s="207">
        <f t="shared" si="28"/>
        <v>1.5080561949361061E-3</v>
      </c>
      <c r="CP47" s="47">
        <v>1</v>
      </c>
      <c r="CQ47" s="107">
        <f t="shared" si="29"/>
        <v>3.0769230769230769E-3</v>
      </c>
      <c r="CZ47" s="47">
        <v>17</v>
      </c>
      <c r="DA47" s="207">
        <f t="shared" si="32"/>
        <v>1.7614754947673816E-3</v>
      </c>
      <c r="DB47" s="47">
        <v>1</v>
      </c>
      <c r="DC47" s="107">
        <f t="shared" si="33"/>
        <v>3.0769230769230769E-3</v>
      </c>
      <c r="DF47" s="47">
        <v>15</v>
      </c>
      <c r="DG47" s="207">
        <f t="shared" si="34"/>
        <v>2.3832221163012394E-3</v>
      </c>
      <c r="DH47" s="47">
        <v>6</v>
      </c>
      <c r="DI47" s="107">
        <f t="shared" si="35"/>
        <v>1.8461538461538463E-2</v>
      </c>
      <c r="DX47" s="47">
        <v>11</v>
      </c>
      <c r="DY47" s="107">
        <f t="shared" si="38"/>
        <v>8.3656551829036424E-4</v>
      </c>
      <c r="DZ47" s="47">
        <v>1</v>
      </c>
      <c r="EA47" s="107">
        <f t="shared" si="39"/>
        <v>3.0769230769230769E-3</v>
      </c>
      <c r="ED47" s="47">
        <v>13</v>
      </c>
      <c r="EE47" s="107">
        <f t="shared" si="40"/>
        <v>1.919102450546206E-3</v>
      </c>
      <c r="EF47" s="47">
        <v>2</v>
      </c>
      <c r="EG47" s="107">
        <f t="shared" si="41"/>
        <v>6.1538461538461538E-3</v>
      </c>
      <c r="EJ47" s="47">
        <v>19</v>
      </c>
      <c r="EK47" s="107">
        <f t="shared" si="42"/>
        <v>1.3195360788943677E-3</v>
      </c>
      <c r="EL47" s="47">
        <v>1</v>
      </c>
      <c r="EM47" s="107">
        <f t="shared" si="43"/>
        <v>3.0769230769230769E-3</v>
      </c>
      <c r="EP47" s="47">
        <v>22</v>
      </c>
      <c r="EQ47" s="107">
        <f t="shared" si="44"/>
        <v>2.8810895756940808E-3</v>
      </c>
      <c r="ER47" s="47">
        <v>1</v>
      </c>
      <c r="ES47" s="209">
        <f t="shared" si="45"/>
        <v>3.0769230769230769E-3</v>
      </c>
      <c r="FT47" s="47">
        <v>10</v>
      </c>
      <c r="FU47" s="107">
        <f t="shared" si="50"/>
        <v>1.0656436487638534E-3</v>
      </c>
      <c r="FV47" s="47">
        <v>1</v>
      </c>
      <c r="FW47" s="207">
        <f t="shared" si="91"/>
        <v>3.0769230769230769E-3</v>
      </c>
      <c r="FZ47" s="47">
        <v>11</v>
      </c>
      <c r="GA47" s="207">
        <f t="shared" si="51"/>
        <v>1.321003963011889E-3</v>
      </c>
      <c r="GB47" s="47">
        <v>1</v>
      </c>
      <c r="GC47" s="209">
        <f t="shared" si="52"/>
        <v>3.0769230769230769E-3</v>
      </c>
      <c r="GL47" s="47">
        <v>12</v>
      </c>
      <c r="GM47" s="107">
        <f t="shared" si="55"/>
        <v>1.1745130664578642E-3</v>
      </c>
      <c r="GN47" s="47">
        <v>1</v>
      </c>
      <c r="GO47" s="107">
        <f t="shared" si="92"/>
        <v>3.0769230769230769E-3</v>
      </c>
      <c r="HD47" s="47">
        <v>10</v>
      </c>
      <c r="HE47" s="107">
        <f t="shared" si="58"/>
        <v>6.0672248513529909E-4</v>
      </c>
      <c r="HF47" s="47">
        <v>1</v>
      </c>
      <c r="HG47" s="107">
        <f t="shared" si="59"/>
        <v>3.0769230769230769E-3</v>
      </c>
      <c r="HJ47" s="47">
        <v>24</v>
      </c>
      <c r="HK47" s="107">
        <f t="shared" si="60"/>
        <v>1.8747070770192159E-3</v>
      </c>
      <c r="HL47" s="47">
        <v>1</v>
      </c>
      <c r="HM47" s="107">
        <f t="shared" si="61"/>
        <v>3.0769230769230769E-3</v>
      </c>
      <c r="HV47" s="47">
        <v>11</v>
      </c>
      <c r="HW47" s="107">
        <f t="shared" si="64"/>
        <v>1.2434998869545557E-3</v>
      </c>
      <c r="HX47" s="47">
        <v>1</v>
      </c>
      <c r="HY47" s="107">
        <f t="shared" si="65"/>
        <v>3.0769230769230769E-3</v>
      </c>
      <c r="IB47" s="47">
        <v>12</v>
      </c>
      <c r="IC47" s="107">
        <f t="shared" si="66"/>
        <v>1.1409013120365088E-3</v>
      </c>
      <c r="ID47" s="47">
        <v>1</v>
      </c>
      <c r="IE47" s="107">
        <f t="shared" si="67"/>
        <v>3.0769230769230769E-3</v>
      </c>
      <c r="IH47" s="47">
        <v>10</v>
      </c>
      <c r="II47" s="207">
        <f t="shared" si="68"/>
        <v>7.0751379651903216E-4</v>
      </c>
      <c r="IJ47" s="47">
        <v>1</v>
      </c>
      <c r="IK47" s="107">
        <f t="shared" si="69"/>
        <v>3.0769230769230769E-3</v>
      </c>
      <c r="IN47" s="47">
        <v>60</v>
      </c>
      <c r="IO47" s="207">
        <f t="shared" si="70"/>
        <v>4.151961801951422E-3</v>
      </c>
      <c r="IP47" s="47">
        <v>1</v>
      </c>
      <c r="IQ47" s="207">
        <f t="shared" si="71"/>
        <v>3.0769230769230769E-3</v>
      </c>
      <c r="IT47" s="47">
        <v>15</v>
      </c>
      <c r="IU47" s="107">
        <f t="shared" si="72"/>
        <v>1.2804097311139564E-3</v>
      </c>
      <c r="IV47" s="47">
        <v>1</v>
      </c>
      <c r="IW47" s="207">
        <f t="shared" si="73"/>
        <v>3.0769230769230769E-3</v>
      </c>
      <c r="IZ47" s="47">
        <v>10</v>
      </c>
      <c r="JA47" s="107">
        <f t="shared" si="74"/>
        <v>1.2428535918468805E-3</v>
      </c>
      <c r="JB47" s="47">
        <v>1</v>
      </c>
      <c r="JC47" s="207">
        <f t="shared" si="75"/>
        <v>3.0769230769230769E-3</v>
      </c>
      <c r="JG47" s="210"/>
      <c r="JL47" s="47">
        <v>10</v>
      </c>
      <c r="JM47" s="107">
        <f t="shared" si="78"/>
        <v>1.2428535918468805E-3</v>
      </c>
      <c r="JN47" s="47">
        <v>1</v>
      </c>
      <c r="JO47" s="207">
        <f t="shared" si="79"/>
        <v>3.0769230769230769E-3</v>
      </c>
      <c r="JX47" s="47">
        <v>13</v>
      </c>
      <c r="JY47" s="107">
        <f t="shared" si="82"/>
        <v>1.1609215931416325E-3</v>
      </c>
      <c r="JZ47" s="47">
        <v>1</v>
      </c>
      <c r="KA47" s="207">
        <f t="shared" si="83"/>
        <v>3.0769230769230769E-3</v>
      </c>
      <c r="KJ47" s="47">
        <v>13</v>
      </c>
      <c r="KK47" s="107">
        <f t="shared" si="86"/>
        <v>1.2157486205929113E-3</v>
      </c>
      <c r="KL47" s="47">
        <v>1</v>
      </c>
      <c r="KM47" s="207">
        <f t="shared" si="87"/>
        <v>3.0769230769230769E-3</v>
      </c>
      <c r="KP47" s="47">
        <v>13</v>
      </c>
      <c r="KQ47" s="107">
        <f t="shared" si="88"/>
        <v>1.3694301063941852E-3</v>
      </c>
      <c r="KR47" s="47">
        <v>1</v>
      </c>
      <c r="KS47" s="207">
        <f t="shared" si="89"/>
        <v>3.0769230769230769E-3</v>
      </c>
    </row>
    <row r="48" spans="2:305" s="47" customFormat="1" x14ac:dyDescent="0.25">
      <c r="B48" s="47">
        <v>17</v>
      </c>
      <c r="C48" s="107">
        <f t="shared" si="2"/>
        <v>2.5125628140703518E-3</v>
      </c>
      <c r="D48" s="47">
        <v>2</v>
      </c>
      <c r="E48" s="207">
        <f t="shared" si="3"/>
        <v>6.1349693251533744E-3</v>
      </c>
      <c r="F48" s="47" t="s">
        <v>93</v>
      </c>
      <c r="H48" s="47">
        <v>12</v>
      </c>
      <c r="I48" s="207">
        <f t="shared" si="4"/>
        <v>1.1155526633819838E-3</v>
      </c>
      <c r="J48" s="47">
        <v>1</v>
      </c>
      <c r="K48" s="207">
        <f t="shared" si="5"/>
        <v>3.0674846625766872E-3</v>
      </c>
      <c r="L48" s="208"/>
      <c r="N48" s="47">
        <v>14</v>
      </c>
      <c r="O48" s="207">
        <f t="shared" si="6"/>
        <v>1.2532450093993375E-3</v>
      </c>
      <c r="P48" s="47">
        <v>1</v>
      </c>
      <c r="Q48" s="207">
        <f t="shared" si="7"/>
        <v>3.0769230769230769E-3</v>
      </c>
      <c r="R48" s="208"/>
      <c r="T48" s="47">
        <v>14</v>
      </c>
      <c r="U48" s="209">
        <f t="shared" si="8"/>
        <v>1.1254924029262803E-3</v>
      </c>
      <c r="V48" s="47">
        <v>1</v>
      </c>
      <c r="W48" s="207">
        <f t="shared" si="9"/>
        <v>3.0674846625766872E-3</v>
      </c>
      <c r="X48" s="208"/>
      <c r="Z48" s="47">
        <v>11</v>
      </c>
      <c r="AA48" s="209">
        <f t="shared" si="0"/>
        <v>1.4335983318128503E-3</v>
      </c>
      <c r="AB48" s="47">
        <v>1</v>
      </c>
      <c r="AC48" s="107">
        <f t="shared" si="10"/>
        <v>3.0769230769230769E-3</v>
      </c>
      <c r="AD48" s="208"/>
      <c r="AF48" s="47">
        <v>10</v>
      </c>
      <c r="AG48" s="209">
        <f t="shared" si="11"/>
        <v>1.1422044545973729E-3</v>
      </c>
      <c r="AH48" s="47">
        <v>1</v>
      </c>
      <c r="AI48" s="107">
        <f t="shared" si="12"/>
        <v>3.0674846625766872E-3</v>
      </c>
      <c r="AJ48" s="208"/>
      <c r="AP48" s="208"/>
      <c r="AR48" s="47">
        <v>29</v>
      </c>
      <c r="AS48" s="207">
        <f t="shared" si="14"/>
        <v>3.4458174904942965E-3</v>
      </c>
      <c r="AT48" s="47">
        <v>1</v>
      </c>
      <c r="AU48" s="107">
        <f t="shared" si="15"/>
        <v>3.0674846625766872E-3</v>
      </c>
      <c r="AV48" s="208"/>
      <c r="BA48" s="107"/>
      <c r="BB48" s="208"/>
      <c r="BD48" s="47">
        <v>10</v>
      </c>
      <c r="BE48" s="207">
        <f t="shared" si="18"/>
        <v>7.3046018991964939E-4</v>
      </c>
      <c r="BF48" s="47">
        <v>1</v>
      </c>
      <c r="BG48" s="107">
        <f t="shared" si="19"/>
        <v>3.0674846625766872E-3</v>
      </c>
      <c r="BH48" s="208"/>
      <c r="BJ48" s="47">
        <v>38</v>
      </c>
      <c r="BK48" s="207">
        <f t="shared" si="20"/>
        <v>6.2448644207066554E-3</v>
      </c>
      <c r="BL48" s="47">
        <v>22</v>
      </c>
      <c r="BM48" s="107">
        <f t="shared" si="21"/>
        <v>6.6465256797583083E-2</v>
      </c>
      <c r="BN48" s="208" t="s">
        <v>99</v>
      </c>
      <c r="BQ48" s="210"/>
      <c r="BT48" s="208"/>
      <c r="CN48" s="47">
        <v>17</v>
      </c>
      <c r="CO48" s="207">
        <f t="shared" si="28"/>
        <v>1.3493134375744107E-3</v>
      </c>
      <c r="CP48" s="47">
        <v>1</v>
      </c>
      <c r="CQ48" s="107">
        <f t="shared" si="29"/>
        <v>3.0769230769230769E-3</v>
      </c>
      <c r="CZ48" s="47">
        <v>65</v>
      </c>
      <c r="DA48" s="207">
        <f t="shared" si="32"/>
        <v>6.7350533623458707E-3</v>
      </c>
      <c r="DB48" s="47">
        <v>1</v>
      </c>
      <c r="DC48" s="107">
        <f t="shared" si="33"/>
        <v>3.0769230769230769E-3</v>
      </c>
      <c r="DF48" s="47">
        <v>10</v>
      </c>
      <c r="DG48" s="207">
        <f t="shared" si="34"/>
        <v>1.5888147442008262E-3</v>
      </c>
      <c r="DH48" s="47">
        <v>7</v>
      </c>
      <c r="DI48" s="107">
        <f t="shared" si="35"/>
        <v>2.1538461538461538E-2</v>
      </c>
      <c r="DX48" s="47">
        <v>11</v>
      </c>
      <c r="DY48" s="107">
        <f t="shared" si="38"/>
        <v>8.3656551829036424E-4</v>
      </c>
      <c r="DZ48" s="47">
        <v>1</v>
      </c>
      <c r="EA48" s="107">
        <f t="shared" si="39"/>
        <v>3.0769230769230769E-3</v>
      </c>
      <c r="ED48" s="47">
        <v>16</v>
      </c>
      <c r="EE48" s="107">
        <f t="shared" si="40"/>
        <v>2.3619722468260999E-3</v>
      </c>
      <c r="EF48" s="47">
        <v>2</v>
      </c>
      <c r="EG48" s="107">
        <f t="shared" si="41"/>
        <v>6.1538461538461538E-3</v>
      </c>
      <c r="EJ48" s="47">
        <v>12</v>
      </c>
      <c r="EK48" s="107">
        <f t="shared" si="42"/>
        <v>8.3339120772275854E-4</v>
      </c>
      <c r="EL48" s="47">
        <v>1</v>
      </c>
      <c r="EM48" s="107">
        <f t="shared" si="43"/>
        <v>3.0769230769230769E-3</v>
      </c>
      <c r="EP48" s="47">
        <v>98</v>
      </c>
      <c r="EQ48" s="107">
        <f t="shared" si="44"/>
        <v>1.283394447354636E-2</v>
      </c>
      <c r="ER48" s="47">
        <v>1</v>
      </c>
      <c r="ES48" s="209">
        <f t="shared" si="45"/>
        <v>3.0769230769230769E-3</v>
      </c>
      <c r="FT48" s="47">
        <v>10</v>
      </c>
      <c r="FU48" s="107">
        <f t="shared" si="50"/>
        <v>1.0656436487638534E-3</v>
      </c>
      <c r="FV48" s="47">
        <v>1</v>
      </c>
      <c r="FW48" s="207">
        <f t="shared" si="91"/>
        <v>3.0769230769230769E-3</v>
      </c>
      <c r="FZ48" s="47">
        <v>11</v>
      </c>
      <c r="GA48" s="207">
        <f t="shared" si="51"/>
        <v>1.321003963011889E-3</v>
      </c>
      <c r="GB48" s="47">
        <v>1</v>
      </c>
      <c r="GC48" s="209">
        <f t="shared" si="52"/>
        <v>3.0769230769230769E-3</v>
      </c>
      <c r="GL48" s="47">
        <v>12</v>
      </c>
      <c r="GM48" s="107">
        <f t="shared" si="55"/>
        <v>1.1745130664578642E-3</v>
      </c>
      <c r="GN48" s="47">
        <v>1</v>
      </c>
      <c r="GO48" s="107">
        <f t="shared" si="92"/>
        <v>3.0769230769230769E-3</v>
      </c>
      <c r="HD48" s="47">
        <v>15</v>
      </c>
      <c r="HE48" s="107">
        <f t="shared" si="58"/>
        <v>9.1008372770294869E-4</v>
      </c>
      <c r="HF48" s="47">
        <v>1</v>
      </c>
      <c r="HG48" s="107">
        <f t="shared" si="59"/>
        <v>3.0769230769230769E-3</v>
      </c>
      <c r="HJ48" s="47">
        <v>21</v>
      </c>
      <c r="HK48" s="107">
        <f t="shared" si="60"/>
        <v>1.6403686923918137E-3</v>
      </c>
      <c r="HL48" s="47">
        <v>1</v>
      </c>
      <c r="HM48" s="107">
        <f t="shared" si="61"/>
        <v>3.0769230769230769E-3</v>
      </c>
      <c r="HV48" s="47">
        <v>11</v>
      </c>
      <c r="HW48" s="107">
        <f t="shared" si="64"/>
        <v>1.2434998869545557E-3</v>
      </c>
      <c r="HX48" s="47">
        <v>1</v>
      </c>
      <c r="HY48" s="107">
        <f t="shared" si="65"/>
        <v>3.0769230769230769E-3</v>
      </c>
      <c r="IB48" s="47">
        <v>11</v>
      </c>
      <c r="IC48" s="107">
        <f t="shared" si="66"/>
        <v>1.0458262027001331E-3</v>
      </c>
      <c r="ID48" s="47">
        <v>1</v>
      </c>
      <c r="IE48" s="107">
        <f t="shared" si="67"/>
        <v>3.0769230769230769E-3</v>
      </c>
      <c r="IH48" s="47">
        <v>94</v>
      </c>
      <c r="II48" s="207">
        <f t="shared" si="68"/>
        <v>6.6506296872789021E-3</v>
      </c>
      <c r="IJ48" s="47">
        <v>1</v>
      </c>
      <c r="IK48" s="107">
        <f t="shared" si="69"/>
        <v>3.0769230769230769E-3</v>
      </c>
      <c r="IN48" s="47">
        <v>46</v>
      </c>
      <c r="IO48" s="207">
        <f t="shared" si="70"/>
        <v>3.1831707148294234E-3</v>
      </c>
      <c r="IP48" s="47">
        <v>1</v>
      </c>
      <c r="IQ48" s="207">
        <f t="shared" si="71"/>
        <v>3.0769230769230769E-3</v>
      </c>
      <c r="IT48" s="47">
        <v>15</v>
      </c>
      <c r="IU48" s="107">
        <f t="shared" si="72"/>
        <v>1.2804097311139564E-3</v>
      </c>
      <c r="IV48" s="47">
        <v>1</v>
      </c>
      <c r="IW48" s="207">
        <f t="shared" si="73"/>
        <v>3.0769230769230769E-3</v>
      </c>
      <c r="IZ48" s="47">
        <v>18</v>
      </c>
      <c r="JA48" s="107">
        <f t="shared" si="74"/>
        <v>2.2371364653243847E-3</v>
      </c>
      <c r="JB48" s="47">
        <v>1</v>
      </c>
      <c r="JC48" s="207">
        <f t="shared" si="75"/>
        <v>3.0769230769230769E-3</v>
      </c>
      <c r="JG48" s="210"/>
      <c r="JL48" s="47">
        <v>18</v>
      </c>
      <c r="JM48" s="107">
        <f t="shared" si="78"/>
        <v>2.2371364653243847E-3</v>
      </c>
      <c r="JN48" s="47">
        <v>1</v>
      </c>
      <c r="JO48" s="207">
        <f t="shared" si="79"/>
        <v>3.0769230769230769E-3</v>
      </c>
      <c r="JX48" s="47">
        <v>13</v>
      </c>
      <c r="JY48" s="107">
        <f t="shared" si="82"/>
        <v>1.1609215931416325E-3</v>
      </c>
      <c r="JZ48" s="47">
        <v>1</v>
      </c>
      <c r="KA48" s="207">
        <f t="shared" si="83"/>
        <v>3.0769230769230769E-3</v>
      </c>
      <c r="KJ48" s="47">
        <v>13</v>
      </c>
      <c r="KK48" s="107">
        <f t="shared" si="86"/>
        <v>1.2157486205929113E-3</v>
      </c>
      <c r="KL48" s="47">
        <v>1</v>
      </c>
      <c r="KM48" s="207">
        <f t="shared" si="87"/>
        <v>3.0769230769230769E-3</v>
      </c>
      <c r="KP48" s="47">
        <v>13</v>
      </c>
      <c r="KQ48" s="107">
        <f t="shared" si="88"/>
        <v>1.3694301063941852E-3</v>
      </c>
      <c r="KR48" s="47">
        <v>1</v>
      </c>
      <c r="KS48" s="207">
        <f t="shared" si="89"/>
        <v>3.0769230769230769E-3</v>
      </c>
    </row>
    <row r="49" spans="2:305" s="47" customFormat="1" x14ac:dyDescent="0.25">
      <c r="B49" s="47">
        <v>11</v>
      </c>
      <c r="C49" s="107">
        <f t="shared" si="2"/>
        <v>1.62577593851611E-3</v>
      </c>
      <c r="D49" s="47">
        <v>3</v>
      </c>
      <c r="E49" s="207">
        <f t="shared" si="3"/>
        <v>9.202453987730062E-3</v>
      </c>
      <c r="F49" s="47" t="s">
        <v>102</v>
      </c>
      <c r="H49" s="47">
        <v>12</v>
      </c>
      <c r="I49" s="207">
        <f t="shared" si="4"/>
        <v>1.1155526633819838E-3</v>
      </c>
      <c r="J49" s="47">
        <v>1</v>
      </c>
      <c r="K49" s="207">
        <f t="shared" si="5"/>
        <v>3.0674846625766872E-3</v>
      </c>
      <c r="L49" s="208"/>
      <c r="N49" s="47">
        <v>13</v>
      </c>
      <c r="O49" s="207">
        <f t="shared" si="6"/>
        <v>1.1637275087279563E-3</v>
      </c>
      <c r="P49" s="47">
        <v>1</v>
      </c>
      <c r="Q49" s="207">
        <f t="shared" si="7"/>
        <v>3.0769230769230769E-3</v>
      </c>
      <c r="R49" s="208"/>
      <c r="T49" s="47">
        <v>14</v>
      </c>
      <c r="U49" s="209">
        <f t="shared" si="8"/>
        <v>1.1254924029262803E-3</v>
      </c>
      <c r="V49" s="47">
        <v>1</v>
      </c>
      <c r="W49" s="207">
        <f t="shared" si="9"/>
        <v>3.0674846625766872E-3</v>
      </c>
      <c r="X49" s="208"/>
      <c r="Z49" s="47">
        <v>12</v>
      </c>
      <c r="AA49" s="209">
        <f t="shared" si="0"/>
        <v>1.5639254528867458E-3</v>
      </c>
      <c r="AB49" s="47">
        <v>2</v>
      </c>
      <c r="AC49" s="107">
        <f t="shared" si="10"/>
        <v>6.1538461538461538E-3</v>
      </c>
      <c r="AD49" s="208"/>
      <c r="AF49" s="47">
        <v>10</v>
      </c>
      <c r="AG49" s="209">
        <f t="shared" si="11"/>
        <v>1.1422044545973729E-3</v>
      </c>
      <c r="AH49" s="47">
        <v>1</v>
      </c>
      <c r="AI49" s="107">
        <f t="shared" si="12"/>
        <v>3.0674846625766872E-3</v>
      </c>
      <c r="AJ49" s="208"/>
      <c r="AP49" s="208"/>
      <c r="AR49" s="47">
        <v>148</v>
      </c>
      <c r="AS49" s="207">
        <f t="shared" si="14"/>
        <v>1.758555133079848E-2</v>
      </c>
      <c r="AT49" s="47">
        <v>1</v>
      </c>
      <c r="AU49" s="107">
        <f t="shared" si="15"/>
        <v>3.0674846625766872E-3</v>
      </c>
      <c r="AV49" s="208"/>
      <c r="BA49" s="107"/>
      <c r="BB49" s="208"/>
      <c r="BD49" s="47">
        <v>14</v>
      </c>
      <c r="BE49" s="207">
        <f t="shared" si="18"/>
        <v>1.0226442658875091E-3</v>
      </c>
      <c r="BF49" s="47">
        <v>1</v>
      </c>
      <c r="BG49" s="107">
        <f t="shared" si="19"/>
        <v>3.0674846625766872E-3</v>
      </c>
      <c r="BH49" s="208"/>
      <c r="BJ49" s="47">
        <v>17</v>
      </c>
      <c r="BK49" s="207">
        <f t="shared" si="20"/>
        <v>2.7937551355792932E-3</v>
      </c>
      <c r="BL49" s="47">
        <v>23</v>
      </c>
      <c r="BM49" s="107">
        <f t="shared" si="21"/>
        <v>6.9486404833836862E-2</v>
      </c>
      <c r="BN49" s="208" t="s">
        <v>99</v>
      </c>
      <c r="BQ49" s="210"/>
      <c r="BT49" s="208"/>
      <c r="CN49" s="47">
        <v>17</v>
      </c>
      <c r="CO49" s="207">
        <f t="shared" si="28"/>
        <v>1.3493134375744107E-3</v>
      </c>
      <c r="CP49" s="47">
        <v>1</v>
      </c>
      <c r="CQ49" s="107">
        <f t="shared" si="29"/>
        <v>3.0769230769230769E-3</v>
      </c>
      <c r="CZ49" s="47">
        <v>35</v>
      </c>
      <c r="DA49" s="207">
        <f t="shared" si="32"/>
        <v>3.6265671951093152E-3</v>
      </c>
      <c r="DB49" s="47">
        <v>1</v>
      </c>
      <c r="DC49" s="107">
        <f t="shared" si="33"/>
        <v>3.0769230769230769E-3</v>
      </c>
      <c r="DF49" s="47">
        <v>85</v>
      </c>
      <c r="DG49" s="207">
        <f t="shared" si="34"/>
        <v>1.3504925325707023E-2</v>
      </c>
      <c r="DH49" s="47">
        <v>8</v>
      </c>
      <c r="DI49" s="107">
        <f t="shared" si="35"/>
        <v>2.4615384615384615E-2</v>
      </c>
      <c r="DX49" s="47">
        <v>13</v>
      </c>
      <c r="DY49" s="107">
        <f t="shared" si="38"/>
        <v>9.8866833979770327E-4</v>
      </c>
      <c r="DZ49" s="47">
        <v>1</v>
      </c>
      <c r="EA49" s="107">
        <f t="shared" si="39"/>
        <v>3.0769230769230769E-3</v>
      </c>
      <c r="ED49" s="47">
        <v>10</v>
      </c>
      <c r="EE49" s="107">
        <f t="shared" si="40"/>
        <v>1.4762326542663124E-3</v>
      </c>
      <c r="EF49" s="47">
        <v>2</v>
      </c>
      <c r="EG49" s="107">
        <f t="shared" si="41"/>
        <v>6.1538461538461538E-3</v>
      </c>
      <c r="EJ49" s="47">
        <v>10</v>
      </c>
      <c r="EK49" s="107">
        <f t="shared" si="42"/>
        <v>6.9449267310229873E-4</v>
      </c>
      <c r="EL49" s="47">
        <v>1</v>
      </c>
      <c r="EM49" s="107">
        <f t="shared" si="43"/>
        <v>3.0769230769230769E-3</v>
      </c>
      <c r="EP49" s="47">
        <v>12</v>
      </c>
      <c r="EQ49" s="107">
        <f t="shared" si="44"/>
        <v>1.5715034049240441E-3</v>
      </c>
      <c r="ER49" s="47">
        <v>2</v>
      </c>
      <c r="ES49" s="209">
        <f t="shared" si="45"/>
        <v>6.1538461538461538E-3</v>
      </c>
      <c r="FT49" s="47">
        <v>10</v>
      </c>
      <c r="FU49" s="107">
        <f t="shared" si="50"/>
        <v>1.0656436487638534E-3</v>
      </c>
      <c r="FV49" s="47">
        <v>1</v>
      </c>
      <c r="FW49" s="207">
        <f t="shared" si="91"/>
        <v>3.0769230769230769E-3</v>
      </c>
      <c r="FZ49" s="47">
        <v>11</v>
      </c>
      <c r="GA49" s="207">
        <f t="shared" si="51"/>
        <v>1.321003963011889E-3</v>
      </c>
      <c r="GB49" s="47">
        <v>1</v>
      </c>
      <c r="GC49" s="209">
        <f t="shared" si="52"/>
        <v>3.0769230769230769E-3</v>
      </c>
      <c r="GL49" s="47">
        <v>12</v>
      </c>
      <c r="GM49" s="107">
        <f t="shared" si="55"/>
        <v>1.1745130664578642E-3</v>
      </c>
      <c r="GN49" s="47">
        <v>1</v>
      </c>
      <c r="GO49" s="107">
        <f t="shared" si="92"/>
        <v>3.0769230769230769E-3</v>
      </c>
      <c r="HD49" s="47">
        <v>17</v>
      </c>
      <c r="HE49" s="107">
        <f t="shared" si="58"/>
        <v>1.0314282247300085E-3</v>
      </c>
      <c r="HF49" s="47">
        <v>1</v>
      </c>
      <c r="HG49" s="107">
        <f t="shared" si="59"/>
        <v>3.0769230769230769E-3</v>
      </c>
      <c r="HJ49" s="47">
        <v>20</v>
      </c>
      <c r="HK49" s="107">
        <f t="shared" si="60"/>
        <v>1.5622558975160131E-3</v>
      </c>
      <c r="HL49" s="47">
        <v>1</v>
      </c>
      <c r="HM49" s="107">
        <f t="shared" si="61"/>
        <v>3.0769230769230769E-3</v>
      </c>
      <c r="HV49" s="47">
        <v>10</v>
      </c>
      <c r="HW49" s="107">
        <f t="shared" si="64"/>
        <v>1.1304544426859599E-3</v>
      </c>
      <c r="HX49" s="47">
        <v>1</v>
      </c>
      <c r="HY49" s="107">
        <f t="shared" si="65"/>
        <v>3.0769230769230769E-3</v>
      </c>
      <c r="IB49" s="47">
        <v>11</v>
      </c>
      <c r="IC49" s="107">
        <f t="shared" si="66"/>
        <v>1.0458262027001331E-3</v>
      </c>
      <c r="ID49" s="47">
        <v>1</v>
      </c>
      <c r="IE49" s="107">
        <f t="shared" si="67"/>
        <v>3.0769230769230769E-3</v>
      </c>
      <c r="IH49" s="47">
        <v>68</v>
      </c>
      <c r="II49" s="207">
        <f t="shared" si="68"/>
        <v>4.8110938163294188E-3</v>
      </c>
      <c r="IJ49" s="47">
        <v>1</v>
      </c>
      <c r="IK49" s="107">
        <f t="shared" si="69"/>
        <v>3.0769230769230769E-3</v>
      </c>
      <c r="IN49" s="47">
        <v>30</v>
      </c>
      <c r="IO49" s="207">
        <f t="shared" si="70"/>
        <v>2.075980900975711E-3</v>
      </c>
      <c r="IP49" s="47">
        <v>1</v>
      </c>
      <c r="IQ49" s="207">
        <f t="shared" si="71"/>
        <v>3.0769230769230769E-3</v>
      </c>
      <c r="IT49" s="47">
        <v>15</v>
      </c>
      <c r="IU49" s="107">
        <f t="shared" si="72"/>
        <v>1.2804097311139564E-3</v>
      </c>
      <c r="IV49" s="47">
        <v>1</v>
      </c>
      <c r="IW49" s="207">
        <f t="shared" si="73"/>
        <v>3.0769230769230769E-3</v>
      </c>
      <c r="IZ49" s="47">
        <v>133</v>
      </c>
      <c r="JA49" s="107">
        <f t="shared" si="74"/>
        <v>1.6529952771563512E-2</v>
      </c>
      <c r="JB49" s="47">
        <v>1</v>
      </c>
      <c r="JC49" s="207">
        <f t="shared" si="75"/>
        <v>3.0769230769230769E-3</v>
      </c>
      <c r="JG49" s="210"/>
      <c r="JL49" s="47">
        <v>133</v>
      </c>
      <c r="JM49" s="107">
        <f t="shared" si="78"/>
        <v>1.6529952771563512E-2</v>
      </c>
      <c r="JN49" s="47">
        <v>1</v>
      </c>
      <c r="JO49" s="207">
        <f t="shared" si="79"/>
        <v>3.0769230769230769E-3</v>
      </c>
      <c r="JX49" s="47">
        <v>13</v>
      </c>
      <c r="JY49" s="107">
        <f t="shared" si="82"/>
        <v>1.1609215931416325E-3</v>
      </c>
      <c r="JZ49" s="47">
        <v>1</v>
      </c>
      <c r="KA49" s="207">
        <f t="shared" si="83"/>
        <v>3.0769230769230769E-3</v>
      </c>
      <c r="KJ49" s="47">
        <v>12</v>
      </c>
      <c r="KK49" s="107">
        <f t="shared" si="86"/>
        <v>1.1222294959319181E-3</v>
      </c>
      <c r="KL49" s="47">
        <v>1</v>
      </c>
      <c r="KM49" s="207">
        <f t="shared" si="87"/>
        <v>3.0769230769230769E-3</v>
      </c>
      <c r="KP49" s="47">
        <v>13</v>
      </c>
      <c r="KQ49" s="107">
        <f t="shared" si="88"/>
        <v>1.3694301063941852E-3</v>
      </c>
      <c r="KR49" s="47">
        <v>1</v>
      </c>
      <c r="KS49" s="207">
        <f t="shared" si="89"/>
        <v>3.0769230769230769E-3</v>
      </c>
    </row>
    <row r="50" spans="2:305" s="47" customFormat="1" x14ac:dyDescent="0.25">
      <c r="C50" s="212"/>
      <c r="E50" s="207"/>
      <c r="F50" s="208"/>
      <c r="H50" s="47">
        <v>11</v>
      </c>
      <c r="I50" s="207">
        <f t="shared" si="4"/>
        <v>1.0225899414334852E-3</v>
      </c>
      <c r="J50" s="47">
        <v>1</v>
      </c>
      <c r="K50" s="207">
        <f t="shared" si="5"/>
        <v>3.0674846625766872E-3</v>
      </c>
      <c r="L50" s="208"/>
      <c r="N50" s="47">
        <v>13</v>
      </c>
      <c r="O50" s="207">
        <f t="shared" si="6"/>
        <v>1.1637275087279563E-3</v>
      </c>
      <c r="P50" s="47">
        <v>1</v>
      </c>
      <c r="Q50" s="207">
        <f t="shared" si="7"/>
        <v>3.0769230769230769E-3</v>
      </c>
      <c r="R50" s="208"/>
      <c r="T50" s="47">
        <v>14</v>
      </c>
      <c r="U50" s="209">
        <f t="shared" si="8"/>
        <v>1.1254924029262803E-3</v>
      </c>
      <c r="V50" s="47">
        <v>1</v>
      </c>
      <c r="W50" s="207">
        <f t="shared" si="9"/>
        <v>3.0674846625766872E-3</v>
      </c>
      <c r="X50" s="208"/>
      <c r="Z50" s="47">
        <v>11</v>
      </c>
      <c r="AA50" s="209">
        <f t="shared" si="0"/>
        <v>1.4335983318128503E-3</v>
      </c>
      <c r="AB50" s="47">
        <v>2</v>
      </c>
      <c r="AC50" s="107">
        <f t="shared" si="10"/>
        <v>6.1538461538461538E-3</v>
      </c>
      <c r="AD50" s="208" t="s">
        <v>93</v>
      </c>
      <c r="AF50" s="47">
        <v>33</v>
      </c>
      <c r="AG50" s="209">
        <f t="shared" si="11"/>
        <v>3.7692747001713306E-3</v>
      </c>
      <c r="AH50" s="47">
        <v>1</v>
      </c>
      <c r="AI50" s="107">
        <f t="shared" si="12"/>
        <v>3.0674846625766872E-3</v>
      </c>
      <c r="AJ50" s="208"/>
      <c r="AP50" s="208"/>
      <c r="AR50" s="47">
        <v>18</v>
      </c>
      <c r="AS50" s="207">
        <f t="shared" si="14"/>
        <v>2.1387832699619773E-3</v>
      </c>
      <c r="AT50" s="47">
        <v>1</v>
      </c>
      <c r="AU50" s="107">
        <f t="shared" si="15"/>
        <v>3.0674846625766872E-3</v>
      </c>
      <c r="AV50" s="208"/>
      <c r="BA50" s="107"/>
      <c r="BB50" s="208"/>
      <c r="BD50" s="47">
        <v>11</v>
      </c>
      <c r="BE50" s="207">
        <f t="shared" si="18"/>
        <v>8.035062089116143E-4</v>
      </c>
      <c r="BF50" s="47">
        <v>1</v>
      </c>
      <c r="BG50" s="107">
        <f t="shared" si="19"/>
        <v>3.0674846625766872E-3</v>
      </c>
      <c r="BH50" s="208"/>
      <c r="BJ50" s="47">
        <v>637</v>
      </c>
      <c r="BK50" s="207">
        <f t="shared" si="20"/>
        <v>0.10468364831553</v>
      </c>
      <c r="BL50" s="47">
        <v>23</v>
      </c>
      <c r="BM50" s="107">
        <f t="shared" si="21"/>
        <v>6.9486404833836862E-2</v>
      </c>
      <c r="BN50" s="208" t="s">
        <v>132</v>
      </c>
      <c r="BQ50" s="210"/>
      <c r="BT50" s="208"/>
      <c r="CN50" s="47">
        <v>16</v>
      </c>
      <c r="CO50" s="207">
        <f t="shared" si="28"/>
        <v>1.269942058893563E-3</v>
      </c>
      <c r="CP50" s="47">
        <v>1</v>
      </c>
      <c r="CQ50" s="107">
        <f t="shared" si="29"/>
        <v>3.0769230769230769E-3</v>
      </c>
      <c r="CZ50" s="47">
        <v>25</v>
      </c>
      <c r="DA50" s="207">
        <f t="shared" si="32"/>
        <v>2.5904051393637966E-3</v>
      </c>
      <c r="DB50" s="47">
        <v>1</v>
      </c>
      <c r="DC50" s="107">
        <f t="shared" si="33"/>
        <v>3.0769230769230769E-3</v>
      </c>
      <c r="DF50" s="47">
        <v>23</v>
      </c>
      <c r="DG50" s="207">
        <f t="shared" si="34"/>
        <v>3.6542739116619E-3</v>
      </c>
      <c r="DH50" s="47">
        <v>8</v>
      </c>
      <c r="DI50" s="107">
        <f t="shared" si="35"/>
        <v>2.4615384615384615E-2</v>
      </c>
      <c r="DX50" s="47">
        <v>15</v>
      </c>
      <c r="DY50" s="107">
        <f t="shared" si="38"/>
        <v>1.1407711613050423E-3</v>
      </c>
      <c r="DZ50" s="47">
        <v>1</v>
      </c>
      <c r="EA50" s="107">
        <f t="shared" si="39"/>
        <v>3.0769230769230769E-3</v>
      </c>
      <c r="ED50" s="47">
        <v>18</v>
      </c>
      <c r="EE50" s="107">
        <f t="shared" si="40"/>
        <v>2.6572187776793621E-3</v>
      </c>
      <c r="EF50" s="47">
        <v>3</v>
      </c>
      <c r="EG50" s="107">
        <f t="shared" si="41"/>
        <v>9.2307692307692316E-3</v>
      </c>
      <c r="EJ50" s="47">
        <v>60</v>
      </c>
      <c r="EK50" s="107">
        <f t="shared" si="42"/>
        <v>4.166956038613793E-3</v>
      </c>
      <c r="EL50" s="47">
        <v>1</v>
      </c>
      <c r="EM50" s="107">
        <f t="shared" si="43"/>
        <v>3.0769230769230769E-3</v>
      </c>
      <c r="EP50" s="47">
        <v>11</v>
      </c>
      <c r="EQ50" s="107">
        <f t="shared" si="44"/>
        <v>1.4405447878470404E-3</v>
      </c>
      <c r="ER50" s="47">
        <v>2</v>
      </c>
      <c r="ES50" s="209">
        <f t="shared" si="45"/>
        <v>6.1538461538461538E-3</v>
      </c>
      <c r="FT50" s="47">
        <v>10</v>
      </c>
      <c r="FU50" s="107">
        <f t="shared" si="50"/>
        <v>1.0656436487638534E-3</v>
      </c>
      <c r="FV50" s="47">
        <v>1</v>
      </c>
      <c r="FW50" s="207">
        <f t="shared" si="91"/>
        <v>3.0769230769230769E-3</v>
      </c>
      <c r="FZ50" s="47">
        <v>11</v>
      </c>
      <c r="GA50" s="207">
        <f t="shared" si="51"/>
        <v>1.321003963011889E-3</v>
      </c>
      <c r="GB50" s="47">
        <v>1</v>
      </c>
      <c r="GC50" s="209">
        <f t="shared" si="52"/>
        <v>3.0769230769230769E-3</v>
      </c>
      <c r="GL50" s="47">
        <v>12</v>
      </c>
      <c r="GM50" s="107">
        <f t="shared" si="55"/>
        <v>1.1745130664578642E-3</v>
      </c>
      <c r="GN50" s="47">
        <v>1</v>
      </c>
      <c r="GO50" s="107">
        <f t="shared" si="92"/>
        <v>3.0769230769230769E-3</v>
      </c>
      <c r="HD50" s="47">
        <v>12</v>
      </c>
      <c r="HE50" s="107">
        <f t="shared" si="58"/>
        <v>7.2806698216235891E-4</v>
      </c>
      <c r="HF50" s="47">
        <v>1</v>
      </c>
      <c r="HG50" s="107">
        <f t="shared" si="59"/>
        <v>3.0769230769230769E-3</v>
      </c>
      <c r="HJ50" s="47">
        <v>20</v>
      </c>
      <c r="HK50" s="107">
        <f t="shared" si="60"/>
        <v>1.5622558975160131E-3</v>
      </c>
      <c r="HL50" s="47">
        <v>1</v>
      </c>
      <c r="HM50" s="107">
        <f t="shared" si="61"/>
        <v>3.0769230769230769E-3</v>
      </c>
      <c r="HV50" s="47">
        <v>10</v>
      </c>
      <c r="HW50" s="107">
        <f t="shared" si="64"/>
        <v>1.1304544426859599E-3</v>
      </c>
      <c r="HX50" s="47">
        <v>1</v>
      </c>
      <c r="HY50" s="107">
        <f t="shared" si="65"/>
        <v>3.0769230769230769E-3</v>
      </c>
      <c r="IB50" s="47">
        <v>11</v>
      </c>
      <c r="IC50" s="107">
        <f t="shared" si="66"/>
        <v>1.0458262027001331E-3</v>
      </c>
      <c r="ID50" s="47">
        <v>1</v>
      </c>
      <c r="IE50" s="107">
        <f t="shared" si="67"/>
        <v>3.0769230769230769E-3</v>
      </c>
      <c r="IH50" s="47">
        <v>53</v>
      </c>
      <c r="II50" s="207">
        <f t="shared" si="68"/>
        <v>3.7498231215508703E-3</v>
      </c>
      <c r="IJ50" s="47">
        <v>1</v>
      </c>
      <c r="IK50" s="107">
        <f t="shared" si="69"/>
        <v>3.0769230769230769E-3</v>
      </c>
      <c r="IN50" s="47">
        <v>20</v>
      </c>
      <c r="IO50" s="207">
        <f t="shared" si="70"/>
        <v>1.3839872673171406E-3</v>
      </c>
      <c r="IP50" s="47">
        <v>1</v>
      </c>
      <c r="IQ50" s="207">
        <f t="shared" si="71"/>
        <v>3.0769230769230769E-3</v>
      </c>
      <c r="IT50" s="47">
        <v>14</v>
      </c>
      <c r="IU50" s="107">
        <f t="shared" si="72"/>
        <v>1.195049082373026E-3</v>
      </c>
      <c r="IV50" s="47">
        <v>1</v>
      </c>
      <c r="IW50" s="207">
        <f t="shared" si="73"/>
        <v>3.0769230769230769E-3</v>
      </c>
      <c r="IZ50" s="47">
        <v>12</v>
      </c>
      <c r="JA50" s="107">
        <f t="shared" si="74"/>
        <v>1.4914243102162564E-3</v>
      </c>
      <c r="JB50" s="47">
        <v>1</v>
      </c>
      <c r="JC50" s="207">
        <f t="shared" si="75"/>
        <v>3.0769230769230769E-3</v>
      </c>
      <c r="JG50" s="210"/>
      <c r="JL50" s="47">
        <v>12</v>
      </c>
      <c r="JM50" s="107">
        <f t="shared" si="78"/>
        <v>1.4914243102162564E-3</v>
      </c>
      <c r="JN50" s="47">
        <v>1</v>
      </c>
      <c r="JO50" s="207">
        <f t="shared" si="79"/>
        <v>3.0769230769230769E-3</v>
      </c>
      <c r="JX50" s="47">
        <v>12</v>
      </c>
      <c r="JY50" s="107">
        <f t="shared" si="82"/>
        <v>1.0716199321307376E-3</v>
      </c>
      <c r="JZ50" s="47">
        <v>1</v>
      </c>
      <c r="KA50" s="207">
        <f t="shared" si="83"/>
        <v>3.0769230769230769E-3</v>
      </c>
      <c r="KJ50" s="47">
        <v>12</v>
      </c>
      <c r="KK50" s="107">
        <f t="shared" si="86"/>
        <v>1.1222294959319181E-3</v>
      </c>
      <c r="KL50" s="47">
        <v>1</v>
      </c>
      <c r="KM50" s="207">
        <f t="shared" si="87"/>
        <v>3.0769230769230769E-3</v>
      </c>
      <c r="KP50" s="47">
        <v>12</v>
      </c>
      <c r="KQ50" s="107">
        <f t="shared" si="88"/>
        <v>1.2640893289792478E-3</v>
      </c>
      <c r="KR50" s="47">
        <v>1</v>
      </c>
      <c r="KS50" s="207">
        <f t="shared" si="89"/>
        <v>3.0769230769230769E-3</v>
      </c>
    </row>
    <row r="51" spans="2:305" s="47" customFormat="1" x14ac:dyDescent="0.25">
      <c r="C51" s="212"/>
      <c r="E51" s="207"/>
      <c r="F51" s="208"/>
      <c r="H51" s="47">
        <v>11</v>
      </c>
      <c r="I51" s="207">
        <f t="shared" si="4"/>
        <v>1.0225899414334852E-3</v>
      </c>
      <c r="J51" s="47">
        <v>1</v>
      </c>
      <c r="K51" s="207">
        <f t="shared" si="5"/>
        <v>3.0674846625766872E-3</v>
      </c>
      <c r="L51" s="208"/>
      <c r="N51" s="47">
        <v>13</v>
      </c>
      <c r="O51" s="207">
        <f t="shared" si="6"/>
        <v>1.1637275087279563E-3</v>
      </c>
      <c r="P51" s="47">
        <v>1</v>
      </c>
      <c r="Q51" s="207">
        <f t="shared" si="7"/>
        <v>3.0769230769230769E-3</v>
      </c>
      <c r="R51" s="208"/>
      <c r="T51" s="47">
        <v>13</v>
      </c>
      <c r="U51" s="209">
        <f t="shared" si="8"/>
        <v>1.0451000884315459E-3</v>
      </c>
      <c r="V51" s="47">
        <v>1</v>
      </c>
      <c r="W51" s="207">
        <f t="shared" si="9"/>
        <v>3.0674846625766872E-3</v>
      </c>
      <c r="X51" s="208"/>
      <c r="AD51" s="208"/>
      <c r="AF51" s="47">
        <v>120</v>
      </c>
      <c r="AG51" s="209">
        <f t="shared" si="11"/>
        <v>1.3706453455168474E-2</v>
      </c>
      <c r="AH51" s="47">
        <v>1</v>
      </c>
      <c r="AI51" s="107">
        <f t="shared" si="12"/>
        <v>3.0674846625766872E-3</v>
      </c>
      <c r="AJ51" s="208"/>
      <c r="AP51" s="208"/>
      <c r="AR51" s="47">
        <v>12</v>
      </c>
      <c r="AS51" s="207">
        <f t="shared" si="14"/>
        <v>1.4258555133079848E-3</v>
      </c>
      <c r="AT51" s="47">
        <v>2</v>
      </c>
      <c r="AU51" s="107">
        <f t="shared" si="15"/>
        <v>6.1349693251533744E-3</v>
      </c>
      <c r="AV51" s="208" t="s">
        <v>103</v>
      </c>
      <c r="BA51" s="107"/>
      <c r="BB51" s="208"/>
      <c r="BD51" s="47">
        <v>11</v>
      </c>
      <c r="BE51" s="207">
        <f t="shared" si="18"/>
        <v>8.035062089116143E-4</v>
      </c>
      <c r="BF51" s="47">
        <v>1</v>
      </c>
      <c r="BG51" s="107">
        <f t="shared" si="19"/>
        <v>3.0674846625766872E-3</v>
      </c>
      <c r="BH51" s="208"/>
      <c r="BJ51" s="47">
        <v>32</v>
      </c>
      <c r="BK51" s="207">
        <f t="shared" si="20"/>
        <v>5.2588331963845519E-3</v>
      </c>
      <c r="BL51" s="47">
        <v>24</v>
      </c>
      <c r="BM51" s="107">
        <f t="shared" si="21"/>
        <v>7.2507552870090641E-2</v>
      </c>
      <c r="BN51" s="208" t="s">
        <v>99</v>
      </c>
      <c r="BQ51" s="210"/>
      <c r="BT51" s="208"/>
      <c r="CN51" s="47">
        <v>16</v>
      </c>
      <c r="CO51" s="207">
        <f t="shared" si="28"/>
        <v>1.269942058893563E-3</v>
      </c>
      <c r="CP51" s="47">
        <v>1</v>
      </c>
      <c r="CQ51" s="107">
        <f t="shared" si="29"/>
        <v>3.0769230769230769E-3</v>
      </c>
      <c r="CZ51" s="47">
        <v>16</v>
      </c>
      <c r="DA51" s="207">
        <f t="shared" si="32"/>
        <v>1.6578592891928299E-3</v>
      </c>
      <c r="DB51" s="47">
        <v>1</v>
      </c>
      <c r="DC51" s="107">
        <f t="shared" si="33"/>
        <v>3.0769230769230769E-3</v>
      </c>
      <c r="DF51" s="47">
        <v>15</v>
      </c>
      <c r="DG51" s="207">
        <f t="shared" si="34"/>
        <v>2.3832221163012394E-3</v>
      </c>
      <c r="DH51" s="47">
        <v>8</v>
      </c>
      <c r="DI51" s="107">
        <f t="shared" si="35"/>
        <v>2.4615384615384615E-2</v>
      </c>
      <c r="DX51" s="47">
        <v>15</v>
      </c>
      <c r="DY51" s="107">
        <f t="shared" si="38"/>
        <v>1.1407711613050423E-3</v>
      </c>
      <c r="DZ51" s="47">
        <v>1</v>
      </c>
      <c r="EA51" s="107">
        <f t="shared" si="39"/>
        <v>3.0769230769230769E-3</v>
      </c>
      <c r="ED51" s="47">
        <v>13</v>
      </c>
      <c r="EE51" s="107">
        <f t="shared" si="40"/>
        <v>1.919102450546206E-3</v>
      </c>
      <c r="EF51" s="47">
        <v>3</v>
      </c>
      <c r="EG51" s="107">
        <f t="shared" si="41"/>
        <v>9.2307692307692316E-3</v>
      </c>
      <c r="EJ51" s="47">
        <v>13</v>
      </c>
      <c r="EK51" s="107">
        <f t="shared" si="42"/>
        <v>9.0284047503298845E-4</v>
      </c>
      <c r="EL51" s="47">
        <v>1</v>
      </c>
      <c r="EM51" s="107">
        <f t="shared" si="43"/>
        <v>3.0769230769230769E-3</v>
      </c>
      <c r="EP51" s="47">
        <v>117</v>
      </c>
      <c r="EQ51" s="107">
        <f t="shared" si="44"/>
        <v>1.5322158198009429E-2</v>
      </c>
      <c r="ER51" s="47">
        <v>3</v>
      </c>
      <c r="ES51" s="209">
        <f t="shared" si="45"/>
        <v>9.2307692307692316E-3</v>
      </c>
      <c r="FT51" s="47">
        <v>10</v>
      </c>
      <c r="FU51" s="107">
        <f t="shared" si="50"/>
        <v>1.0656436487638534E-3</v>
      </c>
      <c r="FV51" s="47">
        <v>1</v>
      </c>
      <c r="FW51" s="207">
        <f t="shared" si="91"/>
        <v>3.0769230769230769E-3</v>
      </c>
      <c r="FZ51" s="47">
        <v>11</v>
      </c>
      <c r="GA51" s="207">
        <f t="shared" si="51"/>
        <v>1.321003963011889E-3</v>
      </c>
      <c r="GB51" s="47">
        <v>1</v>
      </c>
      <c r="GC51" s="209">
        <f t="shared" si="52"/>
        <v>3.0769230769230769E-3</v>
      </c>
      <c r="GL51" s="47">
        <v>11</v>
      </c>
      <c r="GM51" s="107">
        <f t="shared" si="55"/>
        <v>1.0766369775863757E-3</v>
      </c>
      <c r="GN51" s="47">
        <v>1</v>
      </c>
      <c r="GO51" s="107">
        <f t="shared" si="92"/>
        <v>3.0769230769230769E-3</v>
      </c>
      <c r="HD51" s="47">
        <v>20</v>
      </c>
      <c r="HE51" s="107">
        <f t="shared" si="58"/>
        <v>1.2134449702705982E-3</v>
      </c>
      <c r="HF51" s="47">
        <v>1</v>
      </c>
      <c r="HG51" s="107">
        <f t="shared" si="59"/>
        <v>3.0769230769230769E-3</v>
      </c>
      <c r="HJ51" s="47">
        <v>19</v>
      </c>
      <c r="HK51" s="107">
        <f t="shared" si="60"/>
        <v>1.4841431026402126E-3</v>
      </c>
      <c r="HL51" s="47">
        <v>1</v>
      </c>
      <c r="HM51" s="107">
        <f t="shared" si="61"/>
        <v>3.0769230769230769E-3</v>
      </c>
      <c r="HV51" s="47">
        <v>10</v>
      </c>
      <c r="HW51" s="107">
        <f t="shared" si="64"/>
        <v>1.1304544426859599E-3</v>
      </c>
      <c r="HX51" s="47">
        <v>1</v>
      </c>
      <c r="HY51" s="107">
        <f t="shared" si="65"/>
        <v>3.0769230769230769E-3</v>
      </c>
      <c r="IB51" s="47">
        <v>10</v>
      </c>
      <c r="IC51" s="107">
        <f t="shared" si="66"/>
        <v>9.5075109336375738E-4</v>
      </c>
      <c r="ID51" s="47">
        <v>1</v>
      </c>
      <c r="IE51" s="107">
        <f t="shared" si="67"/>
        <v>3.0769230769230769E-3</v>
      </c>
      <c r="IH51" s="47">
        <v>34</v>
      </c>
      <c r="II51" s="207">
        <f t="shared" si="68"/>
        <v>2.4055469081647094E-3</v>
      </c>
      <c r="IJ51" s="47">
        <v>1</v>
      </c>
      <c r="IK51" s="107">
        <f t="shared" si="69"/>
        <v>3.0769230769230769E-3</v>
      </c>
      <c r="IN51" s="47">
        <v>19</v>
      </c>
      <c r="IO51" s="207">
        <f t="shared" si="70"/>
        <v>1.3147879039512836E-3</v>
      </c>
      <c r="IP51" s="47">
        <v>1</v>
      </c>
      <c r="IQ51" s="207">
        <f t="shared" si="71"/>
        <v>3.0769230769230769E-3</v>
      </c>
      <c r="IT51" s="47">
        <v>14</v>
      </c>
      <c r="IU51" s="107">
        <f t="shared" si="72"/>
        <v>1.195049082373026E-3</v>
      </c>
      <c r="IV51" s="47">
        <v>1</v>
      </c>
      <c r="IW51" s="207">
        <f t="shared" si="73"/>
        <v>3.0769230769230769E-3</v>
      </c>
      <c r="IZ51" s="47">
        <v>16</v>
      </c>
      <c r="JA51" s="107">
        <f t="shared" si="74"/>
        <v>1.9885657469550086E-3</v>
      </c>
      <c r="JB51" s="47">
        <v>1</v>
      </c>
      <c r="JC51" s="207">
        <f t="shared" si="75"/>
        <v>3.0769230769230769E-3</v>
      </c>
      <c r="JG51" s="210"/>
      <c r="JL51" s="47">
        <v>16</v>
      </c>
      <c r="JM51" s="107">
        <f t="shared" si="78"/>
        <v>1.9885657469550086E-3</v>
      </c>
      <c r="JN51" s="47">
        <v>1</v>
      </c>
      <c r="JO51" s="207">
        <f t="shared" si="79"/>
        <v>3.0769230769230769E-3</v>
      </c>
      <c r="JX51" s="47">
        <v>12</v>
      </c>
      <c r="JY51" s="107">
        <f t="shared" si="82"/>
        <v>1.0716199321307376E-3</v>
      </c>
      <c r="JZ51" s="47">
        <v>1</v>
      </c>
      <c r="KA51" s="207">
        <f t="shared" si="83"/>
        <v>3.0769230769230769E-3</v>
      </c>
      <c r="KJ51" s="47">
        <v>12</v>
      </c>
      <c r="KK51" s="107">
        <f t="shared" si="86"/>
        <v>1.1222294959319181E-3</v>
      </c>
      <c r="KL51" s="47">
        <v>1</v>
      </c>
      <c r="KM51" s="207">
        <f t="shared" si="87"/>
        <v>3.0769230769230769E-3</v>
      </c>
      <c r="KP51" s="47">
        <v>12</v>
      </c>
      <c r="KQ51" s="107">
        <f t="shared" si="88"/>
        <v>1.2640893289792478E-3</v>
      </c>
      <c r="KR51" s="47">
        <v>1</v>
      </c>
      <c r="KS51" s="207">
        <f t="shared" si="89"/>
        <v>3.0769230769230769E-3</v>
      </c>
    </row>
    <row r="52" spans="2:305" s="47" customFormat="1" x14ac:dyDescent="0.25">
      <c r="C52" s="212"/>
      <c r="E52" s="207"/>
      <c r="F52" s="208"/>
      <c r="H52" s="47">
        <v>11</v>
      </c>
      <c r="I52" s="207">
        <f t="shared" si="4"/>
        <v>1.0225899414334852E-3</v>
      </c>
      <c r="J52" s="47">
        <v>1</v>
      </c>
      <c r="K52" s="207">
        <f t="shared" si="5"/>
        <v>3.0674846625766872E-3</v>
      </c>
      <c r="L52" s="208"/>
      <c r="N52" s="47">
        <v>13</v>
      </c>
      <c r="O52" s="207">
        <f t="shared" si="6"/>
        <v>1.1637275087279563E-3</v>
      </c>
      <c r="P52" s="47">
        <v>1</v>
      </c>
      <c r="Q52" s="207">
        <f t="shared" si="7"/>
        <v>3.0769230769230769E-3</v>
      </c>
      <c r="R52" s="208"/>
      <c r="T52" s="47">
        <v>13</v>
      </c>
      <c r="U52" s="209">
        <f t="shared" si="8"/>
        <v>1.0451000884315459E-3</v>
      </c>
      <c r="V52" s="47">
        <v>1</v>
      </c>
      <c r="W52" s="207">
        <f t="shared" si="9"/>
        <v>3.0674846625766872E-3</v>
      </c>
      <c r="X52" s="208"/>
      <c r="AD52" s="208"/>
      <c r="AF52" s="47">
        <v>14</v>
      </c>
      <c r="AG52" s="209">
        <f t="shared" si="11"/>
        <v>1.5990862364363221E-3</v>
      </c>
      <c r="AH52" s="47">
        <v>1</v>
      </c>
      <c r="AI52" s="107">
        <f t="shared" si="12"/>
        <v>3.0674846625766872E-3</v>
      </c>
      <c r="AJ52" s="208"/>
      <c r="AP52" s="208"/>
      <c r="AR52" s="47">
        <v>79</v>
      </c>
      <c r="AS52" s="207">
        <f t="shared" si="14"/>
        <v>9.386882129277567E-3</v>
      </c>
      <c r="AT52" s="47">
        <v>5</v>
      </c>
      <c r="AU52" s="107">
        <f t="shared" si="15"/>
        <v>1.5337423312883436E-2</v>
      </c>
      <c r="AV52" s="208" t="s">
        <v>95</v>
      </c>
      <c r="BA52" s="107"/>
      <c r="BB52" s="208"/>
      <c r="BD52" s="47">
        <v>10</v>
      </c>
      <c r="BE52" s="207">
        <f t="shared" si="18"/>
        <v>7.3046018991964939E-4</v>
      </c>
      <c r="BF52" s="47">
        <v>1</v>
      </c>
      <c r="BG52" s="107">
        <f t="shared" si="19"/>
        <v>3.0674846625766872E-3</v>
      </c>
      <c r="BH52" s="208"/>
      <c r="BJ52" s="47">
        <v>10</v>
      </c>
      <c r="BK52" s="207">
        <f t="shared" si="20"/>
        <v>1.6433853738701725E-3</v>
      </c>
      <c r="BL52" s="47">
        <v>24</v>
      </c>
      <c r="BM52" s="107">
        <f t="shared" si="21"/>
        <v>7.2507552870090641E-2</v>
      </c>
      <c r="BN52" s="208" t="s">
        <v>99</v>
      </c>
      <c r="BQ52" s="210"/>
      <c r="BT52" s="208"/>
      <c r="CN52" s="47">
        <v>15</v>
      </c>
      <c r="CO52" s="207">
        <f t="shared" si="28"/>
        <v>1.1905706802127153E-3</v>
      </c>
      <c r="CP52" s="47">
        <v>1</v>
      </c>
      <c r="CQ52" s="107">
        <f t="shared" si="29"/>
        <v>3.0769230769230769E-3</v>
      </c>
      <c r="CZ52" s="47">
        <v>11</v>
      </c>
      <c r="DA52" s="207">
        <f t="shared" si="32"/>
        <v>1.1397782613200705E-3</v>
      </c>
      <c r="DB52" s="47">
        <v>1</v>
      </c>
      <c r="DC52" s="107">
        <f t="shared" si="33"/>
        <v>3.0769230769230769E-3</v>
      </c>
      <c r="DF52" s="47">
        <v>15</v>
      </c>
      <c r="DG52" s="207">
        <f t="shared" si="34"/>
        <v>2.3832221163012394E-3</v>
      </c>
      <c r="DH52" s="47">
        <v>9</v>
      </c>
      <c r="DI52" s="107">
        <f t="shared" si="35"/>
        <v>2.7692307692307693E-2</v>
      </c>
      <c r="DX52" s="47">
        <v>51</v>
      </c>
      <c r="DY52" s="107">
        <f t="shared" si="38"/>
        <v>3.8786219484371436E-3</v>
      </c>
      <c r="DZ52" s="47">
        <v>1</v>
      </c>
      <c r="EA52" s="107">
        <f t="shared" si="39"/>
        <v>3.0769230769230769E-3</v>
      </c>
      <c r="ED52" s="47">
        <v>47</v>
      </c>
      <c r="EE52" s="107">
        <f t="shared" si="40"/>
        <v>6.938293475051668E-3</v>
      </c>
      <c r="EF52" s="47">
        <v>3</v>
      </c>
      <c r="EG52" s="107">
        <f t="shared" si="41"/>
        <v>9.2307692307692316E-3</v>
      </c>
      <c r="EJ52" s="47">
        <v>52</v>
      </c>
      <c r="EK52" s="107">
        <f t="shared" si="42"/>
        <v>3.6113619001319538E-3</v>
      </c>
      <c r="EL52" s="47">
        <v>1</v>
      </c>
      <c r="EM52" s="107">
        <f t="shared" si="43"/>
        <v>3.0769230769230769E-3</v>
      </c>
      <c r="FT52" s="47">
        <v>10</v>
      </c>
      <c r="FU52" s="107">
        <f t="shared" si="50"/>
        <v>1.0656436487638534E-3</v>
      </c>
      <c r="FV52" s="47">
        <v>1</v>
      </c>
      <c r="FW52" s="207">
        <f t="shared" si="91"/>
        <v>3.0769230769230769E-3</v>
      </c>
      <c r="FZ52" s="47">
        <v>11</v>
      </c>
      <c r="GA52" s="207">
        <f t="shared" si="51"/>
        <v>1.321003963011889E-3</v>
      </c>
      <c r="GB52" s="47">
        <v>1</v>
      </c>
      <c r="GC52" s="209">
        <f t="shared" si="52"/>
        <v>3.0769230769230769E-3</v>
      </c>
      <c r="GL52" s="47">
        <v>11</v>
      </c>
      <c r="GM52" s="107">
        <f t="shared" si="55"/>
        <v>1.0766369775863757E-3</v>
      </c>
      <c r="GN52" s="47">
        <v>1</v>
      </c>
      <c r="GO52" s="107">
        <f t="shared" si="92"/>
        <v>3.0769230769230769E-3</v>
      </c>
      <c r="HD52" s="47">
        <v>11</v>
      </c>
      <c r="HE52" s="107">
        <f t="shared" si="58"/>
        <v>6.6739473364882905E-4</v>
      </c>
      <c r="HF52" s="47">
        <v>1</v>
      </c>
      <c r="HG52" s="107">
        <f t="shared" si="59"/>
        <v>3.0769230769230769E-3</v>
      </c>
      <c r="HJ52" s="47">
        <v>18</v>
      </c>
      <c r="HK52" s="107">
        <f t="shared" si="60"/>
        <v>1.4060303077644118E-3</v>
      </c>
      <c r="HL52" s="47">
        <v>1</v>
      </c>
      <c r="HM52" s="107">
        <f t="shared" si="61"/>
        <v>3.0769230769230769E-3</v>
      </c>
      <c r="HV52" s="47">
        <v>10</v>
      </c>
      <c r="HW52" s="107">
        <f t="shared" si="64"/>
        <v>1.1304544426859599E-3</v>
      </c>
      <c r="HX52" s="47">
        <v>1</v>
      </c>
      <c r="HY52" s="107">
        <f t="shared" si="65"/>
        <v>3.0769230769230769E-3</v>
      </c>
      <c r="IB52" s="47">
        <v>10</v>
      </c>
      <c r="IC52" s="107">
        <f t="shared" si="66"/>
        <v>9.5075109336375738E-4</v>
      </c>
      <c r="ID52" s="47">
        <v>1</v>
      </c>
      <c r="IE52" s="107">
        <f t="shared" si="67"/>
        <v>3.0769230769230769E-3</v>
      </c>
      <c r="IH52" s="47">
        <v>30</v>
      </c>
      <c r="II52" s="207">
        <f t="shared" si="68"/>
        <v>2.1225413895570966E-3</v>
      </c>
      <c r="IJ52" s="47">
        <v>1</v>
      </c>
      <c r="IK52" s="107">
        <f t="shared" si="69"/>
        <v>3.0769230769230769E-3</v>
      </c>
      <c r="IN52" s="47">
        <v>19</v>
      </c>
      <c r="IO52" s="207">
        <f t="shared" si="70"/>
        <v>1.3147879039512836E-3</v>
      </c>
      <c r="IP52" s="47">
        <v>1</v>
      </c>
      <c r="IQ52" s="207">
        <f t="shared" si="71"/>
        <v>3.0769230769230769E-3</v>
      </c>
      <c r="IT52" s="47">
        <v>14</v>
      </c>
      <c r="IU52" s="107">
        <f t="shared" si="72"/>
        <v>1.195049082373026E-3</v>
      </c>
      <c r="IV52" s="47">
        <v>1</v>
      </c>
      <c r="IW52" s="207">
        <f t="shared" si="73"/>
        <v>3.0769230769230769E-3</v>
      </c>
      <c r="IZ52" s="47">
        <v>10</v>
      </c>
      <c r="JA52" s="107">
        <f t="shared" si="74"/>
        <v>1.2428535918468805E-3</v>
      </c>
      <c r="JB52" s="47">
        <v>2</v>
      </c>
      <c r="JC52" s="207">
        <f t="shared" si="75"/>
        <v>6.1538461538461538E-3</v>
      </c>
      <c r="JG52" s="210"/>
      <c r="JL52" s="47">
        <v>10</v>
      </c>
      <c r="JM52" s="107">
        <f t="shared" si="78"/>
        <v>1.2428535918468805E-3</v>
      </c>
      <c r="JN52" s="47">
        <v>2</v>
      </c>
      <c r="JO52" s="207">
        <f t="shared" si="79"/>
        <v>6.1538461538461538E-3</v>
      </c>
      <c r="JX52" s="47">
        <v>12</v>
      </c>
      <c r="JY52" s="107">
        <f t="shared" si="82"/>
        <v>1.0716199321307376E-3</v>
      </c>
      <c r="JZ52" s="47">
        <v>1</v>
      </c>
      <c r="KA52" s="207">
        <f t="shared" si="83"/>
        <v>3.0769230769230769E-3</v>
      </c>
      <c r="KJ52" s="47">
        <v>12</v>
      </c>
      <c r="KK52" s="107">
        <f t="shared" si="86"/>
        <v>1.1222294959319181E-3</v>
      </c>
      <c r="KL52" s="47">
        <v>1</v>
      </c>
      <c r="KM52" s="207">
        <f t="shared" si="87"/>
        <v>3.0769230769230769E-3</v>
      </c>
      <c r="KP52" s="47">
        <v>11</v>
      </c>
      <c r="KQ52" s="107">
        <f t="shared" si="88"/>
        <v>1.1587485515643105E-3</v>
      </c>
      <c r="KR52" s="47">
        <v>1</v>
      </c>
      <c r="KS52" s="207">
        <f t="shared" si="89"/>
        <v>3.0769230769230769E-3</v>
      </c>
    </row>
    <row r="53" spans="2:305" s="47" customFormat="1" x14ac:dyDescent="0.25">
      <c r="C53" s="212"/>
      <c r="E53" s="207"/>
      <c r="F53" s="208"/>
      <c r="H53" s="47">
        <v>11</v>
      </c>
      <c r="I53" s="207">
        <f t="shared" si="4"/>
        <v>1.0225899414334852E-3</v>
      </c>
      <c r="J53" s="47">
        <v>1</v>
      </c>
      <c r="K53" s="207">
        <f t="shared" si="5"/>
        <v>3.0674846625766872E-3</v>
      </c>
      <c r="L53" s="208"/>
      <c r="N53" s="47">
        <v>12</v>
      </c>
      <c r="O53" s="207">
        <f t="shared" si="6"/>
        <v>1.0742100080565751E-3</v>
      </c>
      <c r="P53" s="47">
        <v>1</v>
      </c>
      <c r="Q53" s="207">
        <f t="shared" si="7"/>
        <v>3.0769230769230769E-3</v>
      </c>
      <c r="R53" s="208"/>
      <c r="T53" s="47">
        <v>13</v>
      </c>
      <c r="U53" s="209">
        <f t="shared" si="8"/>
        <v>1.0451000884315459E-3</v>
      </c>
      <c r="V53" s="47">
        <v>1</v>
      </c>
      <c r="W53" s="207">
        <f t="shared" si="9"/>
        <v>3.0674846625766872E-3</v>
      </c>
      <c r="X53" s="208"/>
      <c r="AD53" s="208"/>
      <c r="AF53" s="47">
        <v>13</v>
      </c>
      <c r="AG53" s="209">
        <f t="shared" si="11"/>
        <v>1.4848657909765847E-3</v>
      </c>
      <c r="AH53" s="47">
        <v>2</v>
      </c>
      <c r="AI53" s="107">
        <f t="shared" si="12"/>
        <v>6.1349693251533744E-3</v>
      </c>
      <c r="AJ53" s="208" t="s">
        <v>90</v>
      </c>
      <c r="AP53" s="208"/>
      <c r="AR53" s="47">
        <v>320</v>
      </c>
      <c r="AS53" s="207">
        <f t="shared" si="14"/>
        <v>3.8022813688212927E-2</v>
      </c>
      <c r="AT53" s="47">
        <v>14</v>
      </c>
      <c r="AU53" s="107">
        <f t="shared" si="15"/>
        <v>4.2944785276073622E-2</v>
      </c>
      <c r="AV53" s="208" t="s">
        <v>94</v>
      </c>
      <c r="BA53" s="107"/>
      <c r="BB53" s="208"/>
      <c r="BD53" s="47">
        <v>41</v>
      </c>
      <c r="BE53" s="207">
        <f t="shared" si="18"/>
        <v>2.9948867786705625E-3</v>
      </c>
      <c r="BF53" s="47">
        <v>1</v>
      </c>
      <c r="BG53" s="107">
        <f t="shared" si="19"/>
        <v>3.0674846625766872E-3</v>
      </c>
      <c r="BH53" s="208"/>
      <c r="BJ53" s="47">
        <v>10</v>
      </c>
      <c r="BK53" s="207">
        <f t="shared" si="20"/>
        <v>1.6433853738701725E-3</v>
      </c>
      <c r="BL53" s="47">
        <v>24</v>
      </c>
      <c r="BM53" s="107">
        <f t="shared" si="21"/>
        <v>7.2507552870090641E-2</v>
      </c>
      <c r="BN53" s="208" t="s">
        <v>99</v>
      </c>
      <c r="BQ53" s="210"/>
      <c r="BT53" s="208"/>
      <c r="CN53" s="47">
        <v>14</v>
      </c>
      <c r="CO53" s="207">
        <f t="shared" si="28"/>
        <v>1.1111993015318676E-3</v>
      </c>
      <c r="CP53" s="47">
        <v>1</v>
      </c>
      <c r="CQ53" s="107">
        <f t="shared" si="29"/>
        <v>3.0769230769230769E-3</v>
      </c>
      <c r="CZ53" s="47">
        <v>16</v>
      </c>
      <c r="DA53" s="207">
        <f t="shared" si="32"/>
        <v>1.6578592891928299E-3</v>
      </c>
      <c r="DB53" s="47">
        <v>1</v>
      </c>
      <c r="DC53" s="107">
        <f t="shared" si="33"/>
        <v>3.0769230769230769E-3</v>
      </c>
      <c r="DF53" s="47">
        <v>12</v>
      </c>
      <c r="DG53" s="207">
        <f t="shared" si="34"/>
        <v>1.9065776930409914E-3</v>
      </c>
      <c r="DH53" s="47">
        <v>9</v>
      </c>
      <c r="DI53" s="107">
        <f t="shared" si="35"/>
        <v>2.7692307692307693E-2</v>
      </c>
      <c r="DX53" s="47">
        <v>10</v>
      </c>
      <c r="DY53" s="107">
        <f t="shared" si="38"/>
        <v>7.6051410753669483E-4</v>
      </c>
      <c r="DZ53" s="47">
        <v>1</v>
      </c>
      <c r="EA53" s="107">
        <f t="shared" si="39"/>
        <v>3.0769230769230769E-3</v>
      </c>
      <c r="ED53" s="47">
        <v>21</v>
      </c>
      <c r="EE53" s="107">
        <f t="shared" si="40"/>
        <v>3.100088573959256E-3</v>
      </c>
      <c r="EF53" s="47">
        <v>3</v>
      </c>
      <c r="EG53" s="107">
        <f t="shared" si="41"/>
        <v>9.2307692307692316E-3</v>
      </c>
      <c r="EJ53" s="47">
        <v>25</v>
      </c>
      <c r="EK53" s="107">
        <f t="shared" si="42"/>
        <v>1.7362316827557469E-3</v>
      </c>
      <c r="EL53" s="47">
        <v>1</v>
      </c>
      <c r="EM53" s="107">
        <f t="shared" si="43"/>
        <v>3.0769230769230769E-3</v>
      </c>
      <c r="FT53" s="47">
        <v>23</v>
      </c>
      <c r="FU53" s="107">
        <f t="shared" si="50"/>
        <v>2.4509803921568627E-3</v>
      </c>
      <c r="FV53" s="47">
        <v>1</v>
      </c>
      <c r="FW53" s="207">
        <f t="shared" si="91"/>
        <v>3.0769230769230769E-3</v>
      </c>
      <c r="FZ53" s="47">
        <v>11</v>
      </c>
      <c r="GA53" s="207">
        <f t="shared" si="51"/>
        <v>1.321003963011889E-3</v>
      </c>
      <c r="GB53" s="47">
        <v>1</v>
      </c>
      <c r="GC53" s="209">
        <f t="shared" si="52"/>
        <v>3.0769230769230769E-3</v>
      </c>
      <c r="GL53" s="47">
        <v>11</v>
      </c>
      <c r="GM53" s="107">
        <f t="shared" si="55"/>
        <v>1.0766369775863757E-3</v>
      </c>
      <c r="GN53" s="47">
        <v>1</v>
      </c>
      <c r="GO53" s="107">
        <f t="shared" si="92"/>
        <v>3.0769230769230769E-3</v>
      </c>
      <c r="HD53" s="47">
        <v>12</v>
      </c>
      <c r="HE53" s="107">
        <f t="shared" si="58"/>
        <v>7.2806698216235891E-4</v>
      </c>
      <c r="HF53" s="47">
        <v>1</v>
      </c>
      <c r="HG53" s="107">
        <f t="shared" si="59"/>
        <v>3.0769230769230769E-3</v>
      </c>
      <c r="HJ53" s="47">
        <v>15</v>
      </c>
      <c r="HK53" s="107">
        <f t="shared" si="60"/>
        <v>1.1716919231370099E-3</v>
      </c>
      <c r="HL53" s="47">
        <v>1</v>
      </c>
      <c r="HM53" s="107">
        <f t="shared" si="61"/>
        <v>3.0769230769230769E-3</v>
      </c>
      <c r="HV53" s="47">
        <v>25</v>
      </c>
      <c r="HW53" s="107">
        <f t="shared" si="64"/>
        <v>2.8261361067148994E-3</v>
      </c>
      <c r="HX53" s="47">
        <v>1</v>
      </c>
      <c r="HY53" s="107">
        <f t="shared" si="65"/>
        <v>3.0769230769230769E-3</v>
      </c>
      <c r="IB53" s="47">
        <v>10</v>
      </c>
      <c r="IC53" s="107">
        <f t="shared" si="66"/>
        <v>9.5075109336375738E-4</v>
      </c>
      <c r="ID53" s="47">
        <v>1</v>
      </c>
      <c r="IE53" s="107">
        <f t="shared" si="67"/>
        <v>3.0769230769230769E-3</v>
      </c>
      <c r="IH53" s="47">
        <v>30</v>
      </c>
      <c r="II53" s="207">
        <f t="shared" si="68"/>
        <v>2.1225413895570966E-3</v>
      </c>
      <c r="IJ53" s="47">
        <v>1</v>
      </c>
      <c r="IK53" s="107">
        <f t="shared" si="69"/>
        <v>3.0769230769230769E-3</v>
      </c>
      <c r="IN53" s="47">
        <v>19</v>
      </c>
      <c r="IO53" s="207">
        <f t="shared" si="70"/>
        <v>1.3147879039512836E-3</v>
      </c>
      <c r="IP53" s="47">
        <v>1</v>
      </c>
      <c r="IQ53" s="207">
        <f t="shared" si="71"/>
        <v>3.0769230769230769E-3</v>
      </c>
      <c r="IT53" s="47">
        <v>14</v>
      </c>
      <c r="IU53" s="107">
        <f t="shared" si="72"/>
        <v>1.195049082373026E-3</v>
      </c>
      <c r="IV53" s="47">
        <v>1</v>
      </c>
      <c r="IW53" s="207">
        <f t="shared" si="73"/>
        <v>3.0769230769230769E-3</v>
      </c>
      <c r="IZ53" s="47">
        <v>10</v>
      </c>
      <c r="JA53" s="107">
        <f t="shared" si="74"/>
        <v>1.2428535918468805E-3</v>
      </c>
      <c r="JB53" s="47">
        <v>2</v>
      </c>
      <c r="JC53" s="207">
        <f t="shared" si="75"/>
        <v>6.1538461538461538E-3</v>
      </c>
      <c r="JG53" s="210"/>
      <c r="JL53" s="47">
        <v>10</v>
      </c>
      <c r="JM53" s="107">
        <f t="shared" si="78"/>
        <v>1.2428535918468805E-3</v>
      </c>
      <c r="JN53" s="47">
        <v>2</v>
      </c>
      <c r="JO53" s="207">
        <f t="shared" si="79"/>
        <v>6.1538461538461538E-3</v>
      </c>
      <c r="JX53" s="47">
        <v>12</v>
      </c>
      <c r="JY53" s="107">
        <f t="shared" si="82"/>
        <v>1.0716199321307376E-3</v>
      </c>
      <c r="JZ53" s="47">
        <v>1</v>
      </c>
      <c r="KA53" s="207">
        <f t="shared" si="83"/>
        <v>3.0769230769230769E-3</v>
      </c>
      <c r="KJ53" s="47">
        <v>12</v>
      </c>
      <c r="KK53" s="107">
        <f t="shared" si="86"/>
        <v>1.1222294959319181E-3</v>
      </c>
      <c r="KL53" s="47">
        <v>1</v>
      </c>
      <c r="KM53" s="207">
        <f t="shared" si="87"/>
        <v>3.0769230769230769E-3</v>
      </c>
      <c r="KP53" s="47">
        <v>11</v>
      </c>
      <c r="KQ53" s="107">
        <f t="shared" si="88"/>
        <v>1.1587485515643105E-3</v>
      </c>
      <c r="KR53" s="47">
        <v>1</v>
      </c>
      <c r="KS53" s="207">
        <f t="shared" si="89"/>
        <v>3.0769230769230769E-3</v>
      </c>
    </row>
    <row r="54" spans="2:305" s="47" customFormat="1" x14ac:dyDescent="0.25">
      <c r="C54" s="212"/>
      <c r="E54" s="207"/>
      <c r="F54" s="208"/>
      <c r="H54" s="47">
        <v>11</v>
      </c>
      <c r="I54" s="207">
        <f t="shared" si="4"/>
        <v>1.0225899414334852E-3</v>
      </c>
      <c r="J54" s="47">
        <v>1</v>
      </c>
      <c r="K54" s="207">
        <f t="shared" si="5"/>
        <v>3.0674846625766872E-3</v>
      </c>
      <c r="L54" s="208"/>
      <c r="N54" s="47">
        <v>12</v>
      </c>
      <c r="O54" s="207">
        <f t="shared" si="6"/>
        <v>1.0742100080565751E-3</v>
      </c>
      <c r="P54" s="47">
        <v>1</v>
      </c>
      <c r="Q54" s="207">
        <f t="shared" si="7"/>
        <v>3.0769230769230769E-3</v>
      </c>
      <c r="R54" s="208"/>
      <c r="T54" s="47">
        <v>13</v>
      </c>
      <c r="U54" s="209">
        <f t="shared" si="8"/>
        <v>1.0451000884315459E-3</v>
      </c>
      <c r="V54" s="47">
        <v>1</v>
      </c>
      <c r="W54" s="207">
        <f t="shared" si="9"/>
        <v>3.0674846625766872E-3</v>
      </c>
      <c r="X54" s="208"/>
      <c r="AD54" s="208"/>
      <c r="AF54" s="47">
        <v>129</v>
      </c>
      <c r="AG54" s="209">
        <f t="shared" si="11"/>
        <v>1.473443746430611E-2</v>
      </c>
      <c r="AH54" s="47">
        <v>2</v>
      </c>
      <c r="AI54" s="107">
        <f t="shared" si="12"/>
        <v>6.1349693251533744E-3</v>
      </c>
      <c r="AJ54" s="208" t="s">
        <v>93</v>
      </c>
      <c r="AP54" s="208"/>
      <c r="AS54" s="207"/>
      <c r="AU54" s="107"/>
      <c r="AV54" s="208"/>
      <c r="BA54" s="107"/>
      <c r="BB54" s="208"/>
      <c r="BD54" s="47">
        <v>26</v>
      </c>
      <c r="BE54" s="207">
        <f t="shared" si="18"/>
        <v>1.8991964937910884E-3</v>
      </c>
      <c r="BF54" s="47">
        <v>1</v>
      </c>
      <c r="BG54" s="107">
        <f t="shared" si="19"/>
        <v>3.0674846625766872E-3</v>
      </c>
      <c r="BH54" s="208"/>
      <c r="BK54" s="207"/>
      <c r="BM54" s="107"/>
      <c r="BN54" s="208"/>
      <c r="BQ54" s="210"/>
      <c r="BT54" s="208"/>
      <c r="CN54" s="47">
        <v>14</v>
      </c>
      <c r="CO54" s="207">
        <f t="shared" si="28"/>
        <v>1.1111993015318676E-3</v>
      </c>
      <c r="CP54" s="47">
        <v>1</v>
      </c>
      <c r="CQ54" s="107">
        <f t="shared" si="29"/>
        <v>3.0769230769230769E-3</v>
      </c>
      <c r="CZ54" s="47">
        <v>119</v>
      </c>
      <c r="DA54" s="207">
        <f t="shared" si="32"/>
        <v>1.2330328463371671E-2</v>
      </c>
      <c r="DB54" s="47">
        <v>1</v>
      </c>
      <c r="DC54" s="107">
        <f t="shared" si="33"/>
        <v>3.0769230769230769E-3</v>
      </c>
      <c r="DF54" s="47">
        <v>11</v>
      </c>
      <c r="DG54" s="207">
        <f t="shared" si="34"/>
        <v>1.7476962186209089E-3</v>
      </c>
      <c r="DH54" s="47">
        <v>10</v>
      </c>
      <c r="DI54" s="107">
        <f t="shared" si="35"/>
        <v>3.0769230769230771E-2</v>
      </c>
      <c r="DX54" s="47">
        <v>68</v>
      </c>
      <c r="DY54" s="107">
        <f t="shared" si="38"/>
        <v>5.1714959312495245E-3</v>
      </c>
      <c r="DZ54" s="47">
        <v>1</v>
      </c>
      <c r="EA54" s="107">
        <f t="shared" si="39"/>
        <v>3.0769230769230769E-3</v>
      </c>
      <c r="ED54" s="47">
        <v>11</v>
      </c>
      <c r="EE54" s="107">
        <f t="shared" si="40"/>
        <v>1.6238559196929435E-3</v>
      </c>
      <c r="EF54" s="47">
        <v>4</v>
      </c>
      <c r="EG54" s="107">
        <f t="shared" si="41"/>
        <v>1.2307692307692308E-2</v>
      </c>
      <c r="EH54" s="47" t="s">
        <v>157</v>
      </c>
      <c r="EJ54" s="47">
        <v>21</v>
      </c>
      <c r="EK54" s="107">
        <f t="shared" si="42"/>
        <v>1.4584346135148275E-3</v>
      </c>
      <c r="EL54" s="47">
        <v>1</v>
      </c>
      <c r="EM54" s="107">
        <f t="shared" si="43"/>
        <v>3.0769230769230769E-3</v>
      </c>
      <c r="FT54" s="47">
        <v>132</v>
      </c>
      <c r="FU54" s="107">
        <f t="shared" si="50"/>
        <v>1.4066496163682864E-2</v>
      </c>
      <c r="FV54" s="47">
        <v>1</v>
      </c>
      <c r="FW54" s="207">
        <f t="shared" si="91"/>
        <v>3.0769230769230769E-3</v>
      </c>
      <c r="FZ54" s="47">
        <v>11</v>
      </c>
      <c r="GA54" s="207">
        <f t="shared" si="51"/>
        <v>1.321003963011889E-3</v>
      </c>
      <c r="GB54" s="47">
        <v>1</v>
      </c>
      <c r="GC54" s="209">
        <f t="shared" si="52"/>
        <v>3.0769230769230769E-3</v>
      </c>
      <c r="GL54" s="47">
        <v>11</v>
      </c>
      <c r="GM54" s="107">
        <f t="shared" si="55"/>
        <v>1.0766369775863757E-3</v>
      </c>
      <c r="GN54" s="47">
        <v>1</v>
      </c>
      <c r="GO54" s="107">
        <f t="shared" si="92"/>
        <v>3.0769230769230769E-3</v>
      </c>
      <c r="HD54" s="47">
        <v>17</v>
      </c>
      <c r="HE54" s="107">
        <f t="shared" si="58"/>
        <v>1.0314282247300085E-3</v>
      </c>
      <c r="HF54" s="47">
        <v>1</v>
      </c>
      <c r="HG54" s="107">
        <f t="shared" si="59"/>
        <v>3.0769230769230769E-3</v>
      </c>
      <c r="HJ54" s="47">
        <v>15</v>
      </c>
      <c r="HK54" s="107">
        <f t="shared" si="60"/>
        <v>1.1716919231370099E-3</v>
      </c>
      <c r="HL54" s="47">
        <v>1</v>
      </c>
      <c r="HM54" s="107">
        <f t="shared" si="61"/>
        <v>3.0769230769230769E-3</v>
      </c>
      <c r="HV54" s="47">
        <v>127</v>
      </c>
      <c r="HW54" s="107">
        <f t="shared" si="64"/>
        <v>1.4356771422111688E-2</v>
      </c>
      <c r="HX54" s="47">
        <v>1</v>
      </c>
      <c r="HY54" s="107">
        <f t="shared" si="65"/>
        <v>3.0769230769230769E-3</v>
      </c>
      <c r="IB54" s="47">
        <v>10</v>
      </c>
      <c r="IC54" s="107">
        <f t="shared" si="66"/>
        <v>9.5075109336375738E-4</v>
      </c>
      <c r="ID54" s="47">
        <v>1</v>
      </c>
      <c r="IE54" s="107">
        <f t="shared" si="67"/>
        <v>3.0769230769230769E-3</v>
      </c>
      <c r="IH54" s="47">
        <v>24</v>
      </c>
      <c r="II54" s="207">
        <f t="shared" si="68"/>
        <v>1.6980331116456771E-3</v>
      </c>
      <c r="IJ54" s="47">
        <v>1</v>
      </c>
      <c r="IK54" s="107">
        <f t="shared" si="69"/>
        <v>3.0769230769230769E-3</v>
      </c>
      <c r="IN54" s="47">
        <v>19</v>
      </c>
      <c r="IO54" s="207">
        <f t="shared" si="70"/>
        <v>1.3147879039512836E-3</v>
      </c>
      <c r="IP54" s="47">
        <v>1</v>
      </c>
      <c r="IQ54" s="207">
        <f t="shared" si="71"/>
        <v>3.0769230769230769E-3</v>
      </c>
      <c r="IT54" s="47">
        <v>14</v>
      </c>
      <c r="IU54" s="107">
        <f t="shared" si="72"/>
        <v>1.195049082373026E-3</v>
      </c>
      <c r="IV54" s="47">
        <v>1</v>
      </c>
      <c r="IW54" s="207">
        <f t="shared" si="73"/>
        <v>3.0769230769230769E-3</v>
      </c>
      <c r="IZ54" s="47">
        <v>11</v>
      </c>
      <c r="JA54" s="107">
        <f t="shared" si="74"/>
        <v>1.3671389510315685E-3</v>
      </c>
      <c r="JB54" s="47">
        <v>3</v>
      </c>
      <c r="JC54" s="207">
        <f t="shared" si="75"/>
        <v>9.2307692307692316E-3</v>
      </c>
      <c r="JG54" s="210"/>
      <c r="JL54" s="47">
        <v>11</v>
      </c>
      <c r="JM54" s="107">
        <f t="shared" si="78"/>
        <v>1.3671389510315685E-3</v>
      </c>
      <c r="JN54" s="47">
        <v>3</v>
      </c>
      <c r="JO54" s="207">
        <f t="shared" si="79"/>
        <v>9.2307692307692316E-3</v>
      </c>
      <c r="JX54" s="47">
        <v>12</v>
      </c>
      <c r="JY54" s="107">
        <f t="shared" si="82"/>
        <v>1.0716199321307376E-3</v>
      </c>
      <c r="JZ54" s="47">
        <v>1</v>
      </c>
      <c r="KA54" s="207">
        <f t="shared" si="83"/>
        <v>3.0769230769230769E-3</v>
      </c>
      <c r="KJ54" s="47">
        <v>11</v>
      </c>
      <c r="KK54" s="107">
        <f t="shared" si="86"/>
        <v>1.028710371270925E-3</v>
      </c>
      <c r="KL54" s="47">
        <v>1</v>
      </c>
      <c r="KM54" s="207">
        <f t="shared" si="87"/>
        <v>3.0769230769230769E-3</v>
      </c>
      <c r="KP54" s="47">
        <v>11</v>
      </c>
      <c r="KQ54" s="107">
        <f t="shared" si="88"/>
        <v>1.1587485515643105E-3</v>
      </c>
      <c r="KR54" s="47">
        <v>1</v>
      </c>
      <c r="KS54" s="207">
        <f t="shared" si="89"/>
        <v>3.0769230769230769E-3</v>
      </c>
    </row>
    <row r="55" spans="2:305" s="47" customFormat="1" x14ac:dyDescent="0.25">
      <c r="C55" s="212"/>
      <c r="E55" s="207"/>
      <c r="F55" s="208"/>
      <c r="H55" s="47">
        <v>11</v>
      </c>
      <c r="I55" s="207">
        <f t="shared" si="4"/>
        <v>1.0225899414334852E-3</v>
      </c>
      <c r="J55" s="47">
        <v>1</v>
      </c>
      <c r="K55" s="207">
        <f t="shared" si="5"/>
        <v>3.0674846625766872E-3</v>
      </c>
      <c r="L55" s="208"/>
      <c r="N55" s="47">
        <v>12</v>
      </c>
      <c r="O55" s="207">
        <f t="shared" si="6"/>
        <v>1.0742100080565751E-3</v>
      </c>
      <c r="P55" s="47">
        <v>1</v>
      </c>
      <c r="Q55" s="207">
        <f t="shared" si="7"/>
        <v>3.0769230769230769E-3</v>
      </c>
      <c r="R55" s="208"/>
      <c r="T55" s="47">
        <v>13</v>
      </c>
      <c r="U55" s="209">
        <f t="shared" si="8"/>
        <v>1.0451000884315459E-3</v>
      </c>
      <c r="V55" s="47">
        <v>1</v>
      </c>
      <c r="W55" s="207">
        <f t="shared" si="9"/>
        <v>3.0674846625766872E-3</v>
      </c>
      <c r="X55" s="208"/>
      <c r="AD55" s="208"/>
      <c r="AF55" s="47">
        <v>10</v>
      </c>
      <c r="AG55" s="209">
        <f t="shared" si="11"/>
        <v>1.1422044545973729E-3</v>
      </c>
      <c r="AH55" s="47">
        <v>2</v>
      </c>
      <c r="AI55" s="107">
        <f t="shared" si="12"/>
        <v>6.1349693251533744E-3</v>
      </c>
      <c r="AJ55" s="208" t="s">
        <v>93</v>
      </c>
      <c r="AP55" s="208"/>
      <c r="AS55" s="207"/>
      <c r="AU55" s="107"/>
      <c r="AV55" s="208"/>
      <c r="BA55" s="107"/>
      <c r="BB55" s="208"/>
      <c r="BD55" s="47">
        <v>23</v>
      </c>
      <c r="BE55" s="207">
        <f t="shared" si="18"/>
        <v>1.6800584368151935E-3</v>
      </c>
      <c r="BF55" s="47">
        <v>1</v>
      </c>
      <c r="BG55" s="107">
        <f t="shared" si="19"/>
        <v>3.0674846625766872E-3</v>
      </c>
      <c r="BH55" s="208"/>
      <c r="BK55" s="207"/>
      <c r="BM55" s="107"/>
      <c r="BN55" s="208"/>
      <c r="BQ55" s="210"/>
      <c r="BT55" s="208"/>
      <c r="CN55" s="47">
        <v>14</v>
      </c>
      <c r="CO55" s="207">
        <f t="shared" si="28"/>
        <v>1.1111993015318676E-3</v>
      </c>
      <c r="CP55" s="47">
        <v>1</v>
      </c>
      <c r="CQ55" s="107">
        <f t="shared" si="29"/>
        <v>3.0769230769230769E-3</v>
      </c>
      <c r="CZ55" s="47">
        <v>29</v>
      </c>
      <c r="DA55" s="207">
        <f t="shared" si="32"/>
        <v>3.0048699616620038E-3</v>
      </c>
      <c r="DB55" s="47">
        <v>1</v>
      </c>
      <c r="DC55" s="107">
        <f t="shared" si="33"/>
        <v>3.0769230769230769E-3</v>
      </c>
      <c r="DF55" s="47">
        <v>22</v>
      </c>
      <c r="DG55" s="207">
        <f t="shared" si="34"/>
        <v>3.4953924372418178E-3</v>
      </c>
      <c r="DH55" s="47">
        <v>10</v>
      </c>
      <c r="DI55" s="107">
        <f t="shared" si="35"/>
        <v>3.0769230769230771E-2</v>
      </c>
      <c r="DX55" s="47">
        <v>28</v>
      </c>
      <c r="DY55" s="107">
        <f t="shared" si="38"/>
        <v>2.1294395011027456E-3</v>
      </c>
      <c r="DZ55" s="47">
        <v>1</v>
      </c>
      <c r="EA55" s="107">
        <f t="shared" si="39"/>
        <v>3.0769230769230769E-3</v>
      </c>
      <c r="ED55" s="47">
        <v>14</v>
      </c>
      <c r="EE55" s="107">
        <f t="shared" si="40"/>
        <v>2.0667257159728372E-3</v>
      </c>
      <c r="EF55" s="47">
        <v>4</v>
      </c>
      <c r="EG55" s="107">
        <f t="shared" si="41"/>
        <v>1.2307692307692308E-2</v>
      </c>
      <c r="EH55" s="47" t="s">
        <v>157</v>
      </c>
      <c r="EJ55" s="47">
        <v>21</v>
      </c>
      <c r="EK55" s="107">
        <f t="shared" si="42"/>
        <v>1.4584346135148275E-3</v>
      </c>
      <c r="EL55" s="47">
        <v>1</v>
      </c>
      <c r="EM55" s="107">
        <f t="shared" si="43"/>
        <v>3.0769230769230769E-3</v>
      </c>
      <c r="FT55" s="47">
        <v>90</v>
      </c>
      <c r="FU55" s="107">
        <f t="shared" si="50"/>
        <v>9.5907928388746806E-3</v>
      </c>
      <c r="FV55" s="47">
        <v>1</v>
      </c>
      <c r="FW55" s="207">
        <f t="shared" si="91"/>
        <v>3.0769230769230769E-3</v>
      </c>
      <c r="FZ55" s="47">
        <v>10</v>
      </c>
      <c r="GA55" s="207">
        <f t="shared" si="51"/>
        <v>1.2009126936471718E-3</v>
      </c>
      <c r="GB55" s="47">
        <v>1</v>
      </c>
      <c r="GC55" s="209">
        <f t="shared" si="52"/>
        <v>3.0769230769230769E-3</v>
      </c>
      <c r="GL55" s="47">
        <v>11</v>
      </c>
      <c r="GM55" s="107">
        <f t="shared" si="55"/>
        <v>1.0766369775863757E-3</v>
      </c>
      <c r="GN55" s="47">
        <v>1</v>
      </c>
      <c r="GO55" s="107">
        <f t="shared" si="92"/>
        <v>3.0769230769230769E-3</v>
      </c>
      <c r="HD55" s="47">
        <v>13</v>
      </c>
      <c r="HE55" s="107">
        <f t="shared" si="58"/>
        <v>7.8873923067588887E-4</v>
      </c>
      <c r="HF55" s="47">
        <v>1</v>
      </c>
      <c r="HG55" s="107">
        <f t="shared" si="59"/>
        <v>3.0769230769230769E-3</v>
      </c>
      <c r="HJ55" s="47">
        <v>14</v>
      </c>
      <c r="HK55" s="107">
        <f t="shared" si="60"/>
        <v>1.0935791282612093E-3</v>
      </c>
      <c r="HL55" s="47">
        <v>1</v>
      </c>
      <c r="HM55" s="107">
        <f t="shared" si="61"/>
        <v>3.0769230769230769E-3</v>
      </c>
      <c r="HV55" s="47">
        <v>10</v>
      </c>
      <c r="HW55" s="107">
        <f t="shared" si="64"/>
        <v>1.1304544426859599E-3</v>
      </c>
      <c r="HX55" s="47">
        <v>1</v>
      </c>
      <c r="HY55" s="107">
        <f t="shared" si="65"/>
        <v>3.0769230769230769E-3</v>
      </c>
      <c r="IB55" s="47">
        <v>10</v>
      </c>
      <c r="IC55" s="107">
        <f t="shared" si="66"/>
        <v>9.5075109336375738E-4</v>
      </c>
      <c r="ID55" s="47">
        <v>1</v>
      </c>
      <c r="IE55" s="107">
        <f t="shared" si="67"/>
        <v>3.0769230769230769E-3</v>
      </c>
      <c r="IH55" s="47">
        <v>22</v>
      </c>
      <c r="II55" s="207">
        <f t="shared" si="68"/>
        <v>1.5565303523418707E-3</v>
      </c>
      <c r="IJ55" s="47">
        <v>1</v>
      </c>
      <c r="IK55" s="107">
        <f t="shared" si="69"/>
        <v>3.0769230769230769E-3</v>
      </c>
      <c r="IN55" s="47">
        <v>18</v>
      </c>
      <c r="IO55" s="207">
        <f t="shared" si="70"/>
        <v>1.2455885405854266E-3</v>
      </c>
      <c r="IP55" s="47">
        <v>1</v>
      </c>
      <c r="IQ55" s="207">
        <f t="shared" si="71"/>
        <v>3.0769230769230769E-3</v>
      </c>
      <c r="IT55" s="47">
        <v>14</v>
      </c>
      <c r="IU55" s="107">
        <f t="shared" si="72"/>
        <v>1.195049082373026E-3</v>
      </c>
      <c r="IV55" s="47">
        <v>1</v>
      </c>
      <c r="IW55" s="207">
        <f t="shared" si="73"/>
        <v>3.0769230769230769E-3</v>
      </c>
      <c r="JG55" s="210"/>
      <c r="JO55" s="207"/>
      <c r="JX55" s="47">
        <v>12</v>
      </c>
      <c r="JY55" s="107">
        <f t="shared" si="82"/>
        <v>1.0716199321307376E-3</v>
      </c>
      <c r="JZ55" s="47">
        <v>1</v>
      </c>
      <c r="KA55" s="207">
        <f t="shared" si="83"/>
        <v>3.0769230769230769E-3</v>
      </c>
      <c r="KJ55" s="47">
        <v>11</v>
      </c>
      <c r="KK55" s="107">
        <f t="shared" si="86"/>
        <v>1.028710371270925E-3</v>
      </c>
      <c r="KL55" s="47">
        <v>1</v>
      </c>
      <c r="KM55" s="207">
        <f t="shared" si="87"/>
        <v>3.0769230769230769E-3</v>
      </c>
      <c r="KP55" s="47">
        <v>11</v>
      </c>
      <c r="KQ55" s="107">
        <f t="shared" si="88"/>
        <v>1.1587485515643105E-3</v>
      </c>
      <c r="KR55" s="47">
        <v>1</v>
      </c>
      <c r="KS55" s="207">
        <f t="shared" si="89"/>
        <v>3.0769230769230769E-3</v>
      </c>
    </row>
    <row r="56" spans="2:305" s="47" customFormat="1" x14ac:dyDescent="0.25">
      <c r="C56" s="212"/>
      <c r="E56" s="207"/>
      <c r="F56" s="208"/>
      <c r="H56" s="47">
        <v>10</v>
      </c>
      <c r="I56" s="207">
        <f t="shared" si="4"/>
        <v>9.2962721948498654E-4</v>
      </c>
      <c r="J56" s="47">
        <v>1</v>
      </c>
      <c r="K56" s="207">
        <f t="shared" si="5"/>
        <v>3.0674846625766872E-3</v>
      </c>
      <c r="L56" s="208"/>
      <c r="N56" s="47">
        <v>12</v>
      </c>
      <c r="O56" s="207">
        <f t="shared" si="6"/>
        <v>1.0742100080565751E-3</v>
      </c>
      <c r="P56" s="47">
        <v>1</v>
      </c>
      <c r="Q56" s="207">
        <f t="shared" si="7"/>
        <v>3.0769230769230769E-3</v>
      </c>
      <c r="R56" s="208"/>
      <c r="T56" s="47">
        <v>13</v>
      </c>
      <c r="U56" s="209">
        <f t="shared" si="8"/>
        <v>1.0451000884315459E-3</v>
      </c>
      <c r="V56" s="47">
        <v>1</v>
      </c>
      <c r="W56" s="207">
        <f t="shared" si="9"/>
        <v>3.0674846625766872E-3</v>
      </c>
      <c r="X56" s="208"/>
      <c r="AD56" s="208"/>
      <c r="AG56" s="209"/>
      <c r="AI56" s="107"/>
      <c r="AJ56" s="208"/>
      <c r="AP56" s="208"/>
      <c r="AS56" s="207"/>
      <c r="AU56" s="107"/>
      <c r="AV56" s="208"/>
      <c r="BA56" s="107"/>
      <c r="BB56" s="208"/>
      <c r="BD56" s="47">
        <v>20</v>
      </c>
      <c r="BE56" s="207">
        <f t="shared" si="18"/>
        <v>1.4609203798392988E-3</v>
      </c>
      <c r="BF56" s="47">
        <v>1</v>
      </c>
      <c r="BG56" s="107">
        <f t="shared" si="19"/>
        <v>3.0674846625766872E-3</v>
      </c>
      <c r="BH56" s="208"/>
      <c r="BK56" s="207"/>
      <c r="BM56" s="107"/>
      <c r="BN56" s="208"/>
      <c r="BQ56" s="210"/>
      <c r="BT56" s="208"/>
      <c r="CN56" s="47">
        <v>14</v>
      </c>
      <c r="CO56" s="207">
        <f t="shared" si="28"/>
        <v>1.1111993015318676E-3</v>
      </c>
      <c r="CP56" s="47">
        <v>1</v>
      </c>
      <c r="CQ56" s="107">
        <f t="shared" si="29"/>
        <v>3.0769230769230769E-3</v>
      </c>
      <c r="CZ56" s="47">
        <v>14</v>
      </c>
      <c r="DA56" s="207">
        <f t="shared" si="32"/>
        <v>1.4506268780437261E-3</v>
      </c>
      <c r="DB56" s="47">
        <v>1</v>
      </c>
      <c r="DC56" s="107">
        <f t="shared" si="33"/>
        <v>3.0769230769230769E-3</v>
      </c>
      <c r="DF56" s="47">
        <v>22</v>
      </c>
      <c r="DG56" s="207">
        <f t="shared" si="34"/>
        <v>3.4953924372418178E-3</v>
      </c>
      <c r="DH56" s="47">
        <v>10</v>
      </c>
      <c r="DI56" s="107">
        <f t="shared" si="35"/>
        <v>3.0769230769230771E-2</v>
      </c>
      <c r="DX56" s="47">
        <v>20</v>
      </c>
      <c r="DY56" s="107">
        <f t="shared" si="38"/>
        <v>1.5210282150733897E-3</v>
      </c>
      <c r="DZ56" s="47">
        <v>1</v>
      </c>
      <c r="EA56" s="107">
        <f t="shared" si="39"/>
        <v>3.0769230769230769E-3</v>
      </c>
      <c r="ED56" s="47">
        <v>17</v>
      </c>
      <c r="EE56" s="107">
        <f t="shared" si="40"/>
        <v>2.509595512252731E-3</v>
      </c>
      <c r="EF56" s="47">
        <v>5</v>
      </c>
      <c r="EG56" s="107">
        <f t="shared" si="41"/>
        <v>1.5384615384615385E-2</v>
      </c>
      <c r="EH56" s="47" t="s">
        <v>155</v>
      </c>
      <c r="EJ56" s="47">
        <v>20</v>
      </c>
      <c r="EK56" s="107">
        <f t="shared" si="42"/>
        <v>1.3889853462045975E-3</v>
      </c>
      <c r="EL56" s="47">
        <v>1</v>
      </c>
      <c r="EM56" s="107">
        <f t="shared" si="43"/>
        <v>3.0769230769230769E-3</v>
      </c>
      <c r="FT56" s="47">
        <v>80</v>
      </c>
      <c r="FU56" s="107">
        <f t="shared" si="50"/>
        <v>8.5251491901108273E-3</v>
      </c>
      <c r="FV56" s="47">
        <v>1</v>
      </c>
      <c r="FW56" s="207">
        <f t="shared" si="91"/>
        <v>3.0769230769230769E-3</v>
      </c>
      <c r="FZ56" s="47">
        <v>10</v>
      </c>
      <c r="GA56" s="207">
        <f t="shared" si="51"/>
        <v>1.2009126936471718E-3</v>
      </c>
      <c r="GB56" s="47">
        <v>1</v>
      </c>
      <c r="GC56" s="209">
        <f t="shared" si="52"/>
        <v>3.0769230769230769E-3</v>
      </c>
      <c r="GL56" s="47">
        <v>11</v>
      </c>
      <c r="GM56" s="107">
        <f t="shared" si="55"/>
        <v>1.0766369775863757E-3</v>
      </c>
      <c r="GN56" s="47">
        <v>1</v>
      </c>
      <c r="GO56" s="107">
        <f t="shared" si="92"/>
        <v>3.0769230769230769E-3</v>
      </c>
      <c r="HD56" s="47">
        <v>16</v>
      </c>
      <c r="HE56" s="107">
        <f t="shared" si="58"/>
        <v>9.7075597621647854E-4</v>
      </c>
      <c r="HF56" s="47">
        <v>1</v>
      </c>
      <c r="HG56" s="107">
        <f t="shared" si="59"/>
        <v>3.0769230769230769E-3</v>
      </c>
      <c r="HJ56" s="47">
        <v>14</v>
      </c>
      <c r="HK56" s="107">
        <f t="shared" si="60"/>
        <v>1.0935791282612093E-3</v>
      </c>
      <c r="HL56" s="47">
        <v>1</v>
      </c>
      <c r="HM56" s="107">
        <f t="shared" si="61"/>
        <v>3.0769230769230769E-3</v>
      </c>
      <c r="HV56" s="47">
        <v>17</v>
      </c>
      <c r="HW56" s="107">
        <f t="shared" si="64"/>
        <v>1.9217725525661315E-3</v>
      </c>
      <c r="HX56" s="47">
        <v>2</v>
      </c>
      <c r="HY56" s="107">
        <f t="shared" si="65"/>
        <v>6.1538461538461538E-3</v>
      </c>
      <c r="IB56" s="47">
        <v>10</v>
      </c>
      <c r="IC56" s="107">
        <f t="shared" si="66"/>
        <v>9.5075109336375738E-4</v>
      </c>
      <c r="ID56" s="47">
        <v>1</v>
      </c>
      <c r="IE56" s="107">
        <f t="shared" si="67"/>
        <v>3.0769230769230769E-3</v>
      </c>
      <c r="IH56" s="47">
        <v>21</v>
      </c>
      <c r="II56" s="207">
        <f t="shared" si="68"/>
        <v>1.4857789726899675E-3</v>
      </c>
      <c r="IJ56" s="47">
        <v>1</v>
      </c>
      <c r="IK56" s="107">
        <f t="shared" si="69"/>
        <v>3.0769230769230769E-3</v>
      </c>
      <c r="IN56" s="47">
        <v>18</v>
      </c>
      <c r="IO56" s="207">
        <f t="shared" si="70"/>
        <v>1.2455885405854266E-3</v>
      </c>
      <c r="IP56" s="47">
        <v>1</v>
      </c>
      <c r="IQ56" s="207">
        <f t="shared" si="71"/>
        <v>3.0769230769230769E-3</v>
      </c>
      <c r="IT56" s="47">
        <v>13</v>
      </c>
      <c r="IU56" s="107">
        <f t="shared" si="72"/>
        <v>1.1096884336320957E-3</v>
      </c>
      <c r="IV56" s="47">
        <v>1</v>
      </c>
      <c r="IW56" s="207">
        <f t="shared" si="73"/>
        <v>3.0769230769230769E-3</v>
      </c>
      <c r="JG56" s="210"/>
      <c r="JX56" s="47">
        <v>12</v>
      </c>
      <c r="JY56" s="107">
        <f t="shared" si="82"/>
        <v>1.0716199321307376E-3</v>
      </c>
      <c r="JZ56" s="47">
        <v>1</v>
      </c>
      <c r="KA56" s="207">
        <f t="shared" si="83"/>
        <v>3.0769230769230769E-3</v>
      </c>
      <c r="KJ56" s="47">
        <v>11</v>
      </c>
      <c r="KK56" s="107">
        <f t="shared" si="86"/>
        <v>1.028710371270925E-3</v>
      </c>
      <c r="KL56" s="47">
        <v>1</v>
      </c>
      <c r="KM56" s="207">
        <f t="shared" si="87"/>
        <v>3.0769230769230769E-3</v>
      </c>
      <c r="KP56" s="47">
        <v>11</v>
      </c>
      <c r="KQ56" s="107">
        <f t="shared" si="88"/>
        <v>1.1587485515643105E-3</v>
      </c>
      <c r="KR56" s="47">
        <v>1</v>
      </c>
      <c r="KS56" s="207">
        <f t="shared" si="89"/>
        <v>3.0769230769230769E-3</v>
      </c>
    </row>
    <row r="57" spans="2:305" s="47" customFormat="1" x14ac:dyDescent="0.25">
      <c r="C57" s="212"/>
      <c r="E57" s="207"/>
      <c r="F57" s="208"/>
      <c r="H57" s="47">
        <v>10</v>
      </c>
      <c r="I57" s="207">
        <f t="shared" si="4"/>
        <v>9.2962721948498654E-4</v>
      </c>
      <c r="J57" s="47">
        <v>1</v>
      </c>
      <c r="K57" s="207">
        <f t="shared" si="5"/>
        <v>3.0674846625766872E-3</v>
      </c>
      <c r="L57" s="208"/>
      <c r="N57" s="47">
        <v>12</v>
      </c>
      <c r="O57" s="207">
        <f t="shared" si="6"/>
        <v>1.0742100080565751E-3</v>
      </c>
      <c r="P57" s="47">
        <v>1</v>
      </c>
      <c r="Q57" s="207">
        <f t="shared" si="7"/>
        <v>3.0769230769230769E-3</v>
      </c>
      <c r="R57" s="208"/>
      <c r="T57" s="47">
        <v>13</v>
      </c>
      <c r="U57" s="209">
        <f t="shared" si="8"/>
        <v>1.0451000884315459E-3</v>
      </c>
      <c r="V57" s="47">
        <v>1</v>
      </c>
      <c r="W57" s="207">
        <f t="shared" si="9"/>
        <v>3.0674846625766872E-3</v>
      </c>
      <c r="X57" s="208"/>
      <c r="AD57" s="208"/>
      <c r="AG57" s="209"/>
      <c r="AI57" s="107"/>
      <c r="AJ57" s="208"/>
      <c r="AP57" s="208"/>
      <c r="AS57" s="207"/>
      <c r="AU57" s="107"/>
      <c r="AV57" s="208"/>
      <c r="BA57" s="107"/>
      <c r="BB57" s="208"/>
      <c r="BD57" s="47">
        <v>18</v>
      </c>
      <c r="BE57" s="207">
        <f t="shared" si="18"/>
        <v>1.314828341855369E-3</v>
      </c>
      <c r="BF57" s="47">
        <v>1</v>
      </c>
      <c r="BG57" s="107">
        <f t="shared" si="19"/>
        <v>3.0674846625766872E-3</v>
      </c>
      <c r="BH57" s="208"/>
      <c r="BK57" s="207"/>
      <c r="BM57" s="107"/>
      <c r="BN57" s="208"/>
      <c r="BQ57" s="210"/>
      <c r="BT57" s="208"/>
      <c r="CN57" s="47">
        <v>13</v>
      </c>
      <c r="CO57" s="207">
        <f t="shared" si="28"/>
        <v>1.0318279228510199E-3</v>
      </c>
      <c r="CP57" s="47">
        <v>1</v>
      </c>
      <c r="CQ57" s="107">
        <f t="shared" si="29"/>
        <v>3.0769230769230769E-3</v>
      </c>
      <c r="CZ57" s="47">
        <v>12</v>
      </c>
      <c r="DA57" s="207">
        <f t="shared" si="32"/>
        <v>1.2433944668946222E-3</v>
      </c>
      <c r="DB57" s="47">
        <v>1</v>
      </c>
      <c r="DC57" s="107">
        <f t="shared" si="33"/>
        <v>3.0769230769230769E-3</v>
      </c>
      <c r="DF57" s="47">
        <v>76</v>
      </c>
      <c r="DG57" s="207">
        <f t="shared" si="34"/>
        <v>1.2074992055926279E-2</v>
      </c>
      <c r="DH57" s="47">
        <v>10</v>
      </c>
      <c r="DI57" s="107">
        <f t="shared" si="35"/>
        <v>3.0769230769230771E-2</v>
      </c>
      <c r="DX57" s="47">
        <v>19</v>
      </c>
      <c r="DY57" s="107">
        <f t="shared" si="38"/>
        <v>1.4449768043197201E-3</v>
      </c>
      <c r="DZ57" s="47">
        <v>1</v>
      </c>
      <c r="EA57" s="107">
        <f t="shared" si="39"/>
        <v>3.0769230769230769E-3</v>
      </c>
      <c r="ED57" s="47">
        <v>12</v>
      </c>
      <c r="EE57" s="107">
        <f t="shared" si="40"/>
        <v>1.7714791851195749E-3</v>
      </c>
      <c r="EF57" s="47">
        <v>7</v>
      </c>
      <c r="EG57" s="107">
        <f t="shared" si="41"/>
        <v>2.1538461538461538E-2</v>
      </c>
      <c r="EH57" s="47" t="s">
        <v>156</v>
      </c>
      <c r="EJ57" s="47">
        <v>15</v>
      </c>
      <c r="EK57" s="107">
        <f t="shared" si="42"/>
        <v>1.0417390096534483E-3</v>
      </c>
      <c r="EL57" s="47">
        <v>1</v>
      </c>
      <c r="EM57" s="107">
        <f t="shared" si="43"/>
        <v>3.0769230769230769E-3</v>
      </c>
      <c r="FT57" s="47">
        <v>45</v>
      </c>
      <c r="FU57" s="107">
        <f t="shared" si="50"/>
        <v>4.7953964194373403E-3</v>
      </c>
      <c r="FV57" s="47">
        <v>1</v>
      </c>
      <c r="FW57" s="207">
        <f t="shared" si="91"/>
        <v>3.0769230769230769E-3</v>
      </c>
      <c r="FZ57" s="47">
        <v>10</v>
      </c>
      <c r="GA57" s="207">
        <f t="shared" si="51"/>
        <v>1.2009126936471718E-3</v>
      </c>
      <c r="GB57" s="47">
        <v>1</v>
      </c>
      <c r="GC57" s="209">
        <f t="shared" si="52"/>
        <v>3.0769230769230769E-3</v>
      </c>
      <c r="GL57" s="47">
        <v>10</v>
      </c>
      <c r="GM57" s="107">
        <f t="shared" si="55"/>
        <v>9.7876088871488701E-4</v>
      </c>
      <c r="GN57" s="47">
        <v>1</v>
      </c>
      <c r="GO57" s="107">
        <f t="shared" si="92"/>
        <v>3.0769230769230769E-3</v>
      </c>
      <c r="HD57" s="47">
        <v>10</v>
      </c>
      <c r="HE57" s="107">
        <f t="shared" si="58"/>
        <v>6.0672248513529909E-4</v>
      </c>
      <c r="HF57" s="47">
        <v>1</v>
      </c>
      <c r="HG57" s="107">
        <f t="shared" si="59"/>
        <v>3.0769230769230769E-3</v>
      </c>
      <c r="HJ57" s="47">
        <v>14</v>
      </c>
      <c r="HK57" s="107">
        <f t="shared" si="60"/>
        <v>1.0935791282612093E-3</v>
      </c>
      <c r="HL57" s="47">
        <v>1</v>
      </c>
      <c r="HM57" s="107">
        <f t="shared" si="61"/>
        <v>3.0769230769230769E-3</v>
      </c>
      <c r="HV57" s="47">
        <v>10</v>
      </c>
      <c r="HW57" s="107">
        <f t="shared" si="64"/>
        <v>1.1304544426859599E-3</v>
      </c>
      <c r="HX57" s="47">
        <v>2</v>
      </c>
      <c r="HY57" s="107">
        <f t="shared" si="65"/>
        <v>6.1538461538461538E-3</v>
      </c>
      <c r="IB57" s="47">
        <v>10</v>
      </c>
      <c r="IC57" s="107">
        <f t="shared" si="66"/>
        <v>9.5075109336375738E-4</v>
      </c>
      <c r="ID57" s="47">
        <v>1</v>
      </c>
      <c r="IE57" s="107">
        <f t="shared" si="67"/>
        <v>3.0769230769230769E-3</v>
      </c>
      <c r="IH57" s="47">
        <v>19</v>
      </c>
      <c r="II57" s="207">
        <f t="shared" si="68"/>
        <v>1.3442762133861611E-3</v>
      </c>
      <c r="IJ57" s="47">
        <v>1</v>
      </c>
      <c r="IK57" s="107">
        <f t="shared" si="69"/>
        <v>3.0769230769230769E-3</v>
      </c>
      <c r="IN57" s="47">
        <v>17</v>
      </c>
      <c r="IO57" s="207">
        <f t="shared" si="70"/>
        <v>1.1763891772195697E-3</v>
      </c>
      <c r="IP57" s="47">
        <v>1</v>
      </c>
      <c r="IQ57" s="207">
        <f t="shared" si="71"/>
        <v>3.0769230769230769E-3</v>
      </c>
      <c r="IT57" s="47">
        <v>13</v>
      </c>
      <c r="IU57" s="107">
        <f t="shared" si="72"/>
        <v>1.1096884336320957E-3</v>
      </c>
      <c r="IV57" s="47">
        <v>1</v>
      </c>
      <c r="IW57" s="207">
        <f t="shared" si="73"/>
        <v>3.0769230769230769E-3</v>
      </c>
      <c r="JG57" s="210"/>
      <c r="JX57" s="47">
        <v>12</v>
      </c>
      <c r="JY57" s="107">
        <f t="shared" si="82"/>
        <v>1.0716199321307376E-3</v>
      </c>
      <c r="JZ57" s="47">
        <v>1</v>
      </c>
      <c r="KA57" s="207">
        <f t="shared" si="83"/>
        <v>3.0769230769230769E-3</v>
      </c>
      <c r="KJ57" s="47">
        <v>11</v>
      </c>
      <c r="KK57" s="107">
        <f t="shared" si="86"/>
        <v>1.028710371270925E-3</v>
      </c>
      <c r="KL57" s="47">
        <v>1</v>
      </c>
      <c r="KM57" s="207">
        <f t="shared" si="87"/>
        <v>3.0769230769230769E-3</v>
      </c>
      <c r="KP57" s="47">
        <v>10</v>
      </c>
      <c r="KQ57" s="107">
        <f t="shared" si="88"/>
        <v>1.0534077741493732E-3</v>
      </c>
      <c r="KR57" s="47">
        <v>1</v>
      </c>
      <c r="KS57" s="207">
        <f t="shared" si="89"/>
        <v>3.0769230769230769E-3</v>
      </c>
    </row>
    <row r="58" spans="2:305" s="47" customFormat="1" x14ac:dyDescent="0.25">
      <c r="C58" s="212"/>
      <c r="E58" s="207"/>
      <c r="F58" s="208"/>
      <c r="H58" s="47">
        <v>10</v>
      </c>
      <c r="I58" s="207">
        <f t="shared" si="4"/>
        <v>9.2962721948498654E-4</v>
      </c>
      <c r="J58" s="47">
        <v>1</v>
      </c>
      <c r="K58" s="207">
        <f t="shared" si="5"/>
        <v>3.0674846625766872E-3</v>
      </c>
      <c r="L58" s="208"/>
      <c r="N58" s="47">
        <v>11</v>
      </c>
      <c r="O58" s="207">
        <f t="shared" si="6"/>
        <v>9.8469250738519387E-4</v>
      </c>
      <c r="P58" s="47">
        <v>1</v>
      </c>
      <c r="Q58" s="207">
        <f t="shared" si="7"/>
        <v>3.0769230769230769E-3</v>
      </c>
      <c r="R58" s="208"/>
      <c r="T58" s="47">
        <v>13</v>
      </c>
      <c r="U58" s="209">
        <f t="shared" si="8"/>
        <v>1.0451000884315459E-3</v>
      </c>
      <c r="V58" s="47">
        <v>1</v>
      </c>
      <c r="W58" s="207">
        <f t="shared" si="9"/>
        <v>3.0674846625766872E-3</v>
      </c>
      <c r="X58" s="208"/>
      <c r="AD58" s="208"/>
      <c r="AG58" s="209"/>
      <c r="AI58" s="107"/>
      <c r="AJ58" s="208"/>
      <c r="AP58" s="208"/>
      <c r="AS58" s="207"/>
      <c r="AU58" s="107"/>
      <c r="AV58" s="208"/>
      <c r="BA58" s="107"/>
      <c r="BB58" s="208"/>
      <c r="BD58" s="47">
        <v>17</v>
      </c>
      <c r="BE58" s="207">
        <f t="shared" si="18"/>
        <v>1.2417823228634038E-3</v>
      </c>
      <c r="BF58" s="47">
        <v>1</v>
      </c>
      <c r="BG58" s="107">
        <f t="shared" si="19"/>
        <v>3.0674846625766872E-3</v>
      </c>
      <c r="BH58" s="208"/>
      <c r="BK58" s="207"/>
      <c r="BM58" s="107"/>
      <c r="BN58" s="208"/>
      <c r="BQ58" s="210"/>
      <c r="BT58" s="208"/>
      <c r="CN58" s="47">
        <v>13</v>
      </c>
      <c r="CO58" s="207">
        <f t="shared" si="28"/>
        <v>1.0318279228510199E-3</v>
      </c>
      <c r="CP58" s="47">
        <v>1</v>
      </c>
      <c r="CQ58" s="107">
        <f t="shared" si="29"/>
        <v>3.0769230769230769E-3</v>
      </c>
      <c r="CZ58" s="47">
        <v>12</v>
      </c>
      <c r="DA58" s="207">
        <f t="shared" si="32"/>
        <v>1.2433944668946222E-3</v>
      </c>
      <c r="DB58" s="47">
        <v>1</v>
      </c>
      <c r="DC58" s="107">
        <f t="shared" si="33"/>
        <v>3.0769230769230769E-3</v>
      </c>
      <c r="DF58" s="47">
        <v>63</v>
      </c>
      <c r="DG58" s="207">
        <f t="shared" si="34"/>
        <v>1.0009532888465206E-2</v>
      </c>
      <c r="DH58" s="47">
        <v>10</v>
      </c>
      <c r="DI58" s="107">
        <f t="shared" si="35"/>
        <v>3.0769230769230771E-2</v>
      </c>
      <c r="DX58" s="47">
        <v>18</v>
      </c>
      <c r="DY58" s="107">
        <f t="shared" si="38"/>
        <v>1.3689253935660506E-3</v>
      </c>
      <c r="DZ58" s="47">
        <v>1</v>
      </c>
      <c r="EA58" s="107">
        <f t="shared" si="39"/>
        <v>3.0769230769230769E-3</v>
      </c>
      <c r="ED58" s="47">
        <v>172</v>
      </c>
      <c r="EE58" s="107">
        <f t="shared" si="40"/>
        <v>2.5391201653380574E-2</v>
      </c>
      <c r="EF58" s="47">
        <v>8</v>
      </c>
      <c r="EG58" s="107">
        <f t="shared" si="41"/>
        <v>2.4615384615384615E-2</v>
      </c>
      <c r="EH58" s="47" t="s">
        <v>166</v>
      </c>
      <c r="EJ58" s="47">
        <v>15</v>
      </c>
      <c r="EK58" s="107">
        <f t="shared" si="42"/>
        <v>1.0417390096534483E-3</v>
      </c>
      <c r="EL58" s="47">
        <v>1</v>
      </c>
      <c r="EM58" s="107">
        <f t="shared" si="43"/>
        <v>3.0769230769230769E-3</v>
      </c>
      <c r="FT58" s="47">
        <v>35</v>
      </c>
      <c r="FU58" s="107">
        <f t="shared" si="50"/>
        <v>3.7297527706734866E-3</v>
      </c>
      <c r="FV58" s="47">
        <v>1</v>
      </c>
      <c r="FW58" s="207">
        <f t="shared" si="91"/>
        <v>3.0769230769230769E-3</v>
      </c>
      <c r="FZ58" s="47">
        <v>10</v>
      </c>
      <c r="GA58" s="207">
        <f t="shared" si="51"/>
        <v>1.2009126936471718E-3</v>
      </c>
      <c r="GB58" s="47">
        <v>1</v>
      </c>
      <c r="GC58" s="209">
        <f t="shared" si="52"/>
        <v>3.0769230769230769E-3</v>
      </c>
      <c r="GL58" s="47">
        <v>10</v>
      </c>
      <c r="GM58" s="107">
        <f t="shared" si="55"/>
        <v>9.7876088871488701E-4</v>
      </c>
      <c r="GN58" s="47">
        <v>1</v>
      </c>
      <c r="GO58" s="107">
        <f t="shared" si="92"/>
        <v>3.0769230769230769E-3</v>
      </c>
      <c r="HD58" s="47">
        <v>22</v>
      </c>
      <c r="HE58" s="107">
        <f t="shared" si="58"/>
        <v>1.3347894672976581E-3</v>
      </c>
      <c r="HF58" s="47">
        <v>1</v>
      </c>
      <c r="HG58" s="107">
        <f t="shared" si="59"/>
        <v>3.0769230769230769E-3</v>
      </c>
      <c r="HJ58" s="47">
        <v>14</v>
      </c>
      <c r="HK58" s="107">
        <f t="shared" si="60"/>
        <v>1.0935791282612093E-3</v>
      </c>
      <c r="HL58" s="47">
        <v>1</v>
      </c>
      <c r="HM58" s="107">
        <f t="shared" si="61"/>
        <v>3.0769230769230769E-3</v>
      </c>
      <c r="HV58" s="47">
        <v>13</v>
      </c>
      <c r="HW58" s="107">
        <f t="shared" si="64"/>
        <v>1.4695907754917476E-3</v>
      </c>
      <c r="HX58" s="47">
        <v>62</v>
      </c>
      <c r="HY58" s="47" t="s">
        <v>169</v>
      </c>
      <c r="IB58" s="47">
        <v>10</v>
      </c>
      <c r="IC58" s="107">
        <f t="shared" si="66"/>
        <v>9.5075109336375738E-4</v>
      </c>
      <c r="ID58" s="47">
        <v>1</v>
      </c>
      <c r="IE58" s="107">
        <f t="shared" si="67"/>
        <v>3.0769230769230769E-3</v>
      </c>
      <c r="IH58" s="47">
        <v>16</v>
      </c>
      <c r="II58" s="207">
        <f t="shared" si="68"/>
        <v>1.1320220744304515E-3</v>
      </c>
      <c r="IJ58" s="47">
        <v>1</v>
      </c>
      <c r="IK58" s="107">
        <f t="shared" si="69"/>
        <v>3.0769230769230769E-3</v>
      </c>
      <c r="IN58" s="47">
        <v>15</v>
      </c>
      <c r="IO58" s="207">
        <f t="shared" si="70"/>
        <v>1.0379904504878555E-3</v>
      </c>
      <c r="IP58" s="47">
        <v>1</v>
      </c>
      <c r="IQ58" s="207">
        <f t="shared" si="71"/>
        <v>3.0769230769230769E-3</v>
      </c>
      <c r="IT58" s="47">
        <v>12</v>
      </c>
      <c r="IU58" s="107">
        <f t="shared" si="72"/>
        <v>1.0243277848911651E-3</v>
      </c>
      <c r="IV58" s="47">
        <v>1</v>
      </c>
      <c r="IW58" s="207">
        <f t="shared" si="73"/>
        <v>3.0769230769230769E-3</v>
      </c>
      <c r="JG58" s="210"/>
      <c r="JX58" s="47">
        <v>12</v>
      </c>
      <c r="JY58" s="107">
        <f t="shared" si="82"/>
        <v>1.0716199321307376E-3</v>
      </c>
      <c r="JZ58" s="47">
        <v>1</v>
      </c>
      <c r="KA58" s="207">
        <f t="shared" si="83"/>
        <v>3.0769230769230769E-3</v>
      </c>
      <c r="KJ58" s="47">
        <v>10</v>
      </c>
      <c r="KK58" s="107">
        <f t="shared" si="86"/>
        <v>9.3519124660993173E-4</v>
      </c>
      <c r="KL58" s="47">
        <v>1</v>
      </c>
      <c r="KM58" s="207">
        <f t="shared" si="87"/>
        <v>3.0769230769230769E-3</v>
      </c>
      <c r="KP58" s="47">
        <v>10</v>
      </c>
      <c r="KQ58" s="107">
        <f t="shared" si="88"/>
        <v>1.0534077741493732E-3</v>
      </c>
      <c r="KR58" s="47">
        <v>1</v>
      </c>
      <c r="KS58" s="207">
        <f t="shared" si="89"/>
        <v>3.0769230769230769E-3</v>
      </c>
    </row>
    <row r="59" spans="2:305" s="47" customFormat="1" x14ac:dyDescent="0.25">
      <c r="C59" s="212"/>
      <c r="E59" s="207"/>
      <c r="F59" s="208"/>
      <c r="H59" s="47">
        <v>10</v>
      </c>
      <c r="I59" s="207">
        <f t="shared" si="4"/>
        <v>9.2962721948498654E-4</v>
      </c>
      <c r="J59" s="47">
        <v>1</v>
      </c>
      <c r="K59" s="207">
        <f t="shared" si="5"/>
        <v>3.0674846625766872E-3</v>
      </c>
      <c r="L59" s="208"/>
      <c r="N59" s="47">
        <v>11</v>
      </c>
      <c r="O59" s="207">
        <f t="shared" si="6"/>
        <v>9.8469250738519387E-4</v>
      </c>
      <c r="P59" s="47">
        <v>1</v>
      </c>
      <c r="Q59" s="207">
        <f t="shared" si="7"/>
        <v>3.0769230769230769E-3</v>
      </c>
      <c r="R59" s="208"/>
      <c r="T59" s="47">
        <v>12</v>
      </c>
      <c r="U59" s="209">
        <f t="shared" si="8"/>
        <v>9.6470777393681164E-4</v>
      </c>
      <c r="V59" s="47">
        <v>1</v>
      </c>
      <c r="W59" s="207">
        <f t="shared" si="9"/>
        <v>3.0674846625766872E-3</v>
      </c>
      <c r="X59" s="208"/>
      <c r="AD59" s="208"/>
      <c r="AG59" s="209"/>
      <c r="AI59" s="107"/>
      <c r="AJ59" s="208"/>
      <c r="AP59" s="208"/>
      <c r="AS59" s="207"/>
      <c r="AU59" s="107"/>
      <c r="AV59" s="208"/>
      <c r="BA59" s="107"/>
      <c r="BB59" s="208"/>
      <c r="BD59" s="47">
        <v>16</v>
      </c>
      <c r="BE59" s="207">
        <f t="shared" si="18"/>
        <v>1.1687363038714389E-3</v>
      </c>
      <c r="BF59" s="47">
        <v>1</v>
      </c>
      <c r="BG59" s="107">
        <f t="shared" si="19"/>
        <v>3.0674846625766872E-3</v>
      </c>
      <c r="BH59" s="208"/>
      <c r="BK59" s="207"/>
      <c r="BM59" s="107"/>
      <c r="BN59" s="208"/>
      <c r="BQ59" s="210"/>
      <c r="BT59" s="208"/>
      <c r="CN59" s="47">
        <v>13</v>
      </c>
      <c r="CO59" s="207">
        <f t="shared" si="28"/>
        <v>1.0318279228510199E-3</v>
      </c>
      <c r="CP59" s="47">
        <v>1</v>
      </c>
      <c r="CQ59" s="107">
        <f t="shared" si="29"/>
        <v>3.0769230769230769E-3</v>
      </c>
      <c r="CZ59" s="47">
        <v>33</v>
      </c>
      <c r="DA59" s="207">
        <f t="shared" si="32"/>
        <v>3.4193347839602114E-3</v>
      </c>
      <c r="DB59" s="47">
        <v>2</v>
      </c>
      <c r="DC59" s="107">
        <f t="shared" si="33"/>
        <v>6.1538461538461538E-3</v>
      </c>
      <c r="DF59" s="47">
        <v>18</v>
      </c>
      <c r="DG59" s="207">
        <f t="shared" si="34"/>
        <v>2.859866539561487E-3</v>
      </c>
      <c r="DH59" s="47">
        <v>10</v>
      </c>
      <c r="DI59" s="107">
        <f t="shared" si="35"/>
        <v>3.0769230769230771E-2</v>
      </c>
      <c r="DX59" s="47">
        <v>18</v>
      </c>
      <c r="DY59" s="107">
        <f t="shared" si="38"/>
        <v>1.3689253935660506E-3</v>
      </c>
      <c r="DZ59" s="47">
        <v>1</v>
      </c>
      <c r="EA59" s="107">
        <f t="shared" si="39"/>
        <v>3.0769230769230769E-3</v>
      </c>
      <c r="EJ59" s="47">
        <v>14</v>
      </c>
      <c r="EK59" s="107">
        <f t="shared" si="42"/>
        <v>9.7228974234321824E-4</v>
      </c>
      <c r="EL59" s="47">
        <v>1</v>
      </c>
      <c r="EM59" s="107">
        <f t="shared" si="43"/>
        <v>3.0769230769230769E-3</v>
      </c>
      <c r="FT59" s="47">
        <v>33</v>
      </c>
      <c r="FU59" s="107">
        <f t="shared" si="50"/>
        <v>3.5166240409207159E-3</v>
      </c>
      <c r="FV59" s="47">
        <v>1</v>
      </c>
      <c r="FW59" s="207">
        <f t="shared" si="91"/>
        <v>3.0769230769230769E-3</v>
      </c>
      <c r="FZ59" s="47">
        <v>10</v>
      </c>
      <c r="GA59" s="207">
        <f t="shared" si="51"/>
        <v>1.2009126936471718E-3</v>
      </c>
      <c r="GB59" s="47">
        <v>1</v>
      </c>
      <c r="GC59" s="209">
        <f t="shared" si="52"/>
        <v>3.0769230769230769E-3</v>
      </c>
      <c r="GL59" s="47">
        <v>10</v>
      </c>
      <c r="GM59" s="107">
        <f t="shared" si="55"/>
        <v>9.7876088871488701E-4</v>
      </c>
      <c r="GN59" s="47">
        <v>1</v>
      </c>
      <c r="GO59" s="107">
        <f t="shared" si="92"/>
        <v>3.0769230769230769E-3</v>
      </c>
      <c r="HD59" s="47">
        <v>11</v>
      </c>
      <c r="HE59" s="107">
        <f t="shared" si="58"/>
        <v>6.6739473364882905E-4</v>
      </c>
      <c r="HF59" s="47">
        <v>1</v>
      </c>
      <c r="HG59" s="107">
        <f t="shared" si="59"/>
        <v>3.0769230769230769E-3</v>
      </c>
      <c r="HJ59" s="47">
        <v>14</v>
      </c>
      <c r="HK59" s="107">
        <f t="shared" si="60"/>
        <v>1.0935791282612093E-3</v>
      </c>
      <c r="HL59" s="47">
        <v>1</v>
      </c>
      <c r="HM59" s="107">
        <f t="shared" si="61"/>
        <v>3.0769230769230769E-3</v>
      </c>
      <c r="IB59" s="47">
        <v>10</v>
      </c>
      <c r="IC59" s="107">
        <f t="shared" si="66"/>
        <v>9.5075109336375738E-4</v>
      </c>
      <c r="ID59" s="47">
        <v>1</v>
      </c>
      <c r="IE59" s="107">
        <f t="shared" si="67"/>
        <v>3.0769230769230769E-3</v>
      </c>
      <c r="IH59" s="47">
        <v>16</v>
      </c>
      <c r="II59" s="207">
        <f t="shared" si="68"/>
        <v>1.1320220744304515E-3</v>
      </c>
      <c r="IJ59" s="47">
        <v>1</v>
      </c>
      <c r="IK59" s="107">
        <f t="shared" si="69"/>
        <v>3.0769230769230769E-3</v>
      </c>
      <c r="IN59" s="47">
        <v>14</v>
      </c>
      <c r="IO59" s="207">
        <f t="shared" si="70"/>
        <v>9.6879108712199851E-4</v>
      </c>
      <c r="IP59" s="47">
        <v>1</v>
      </c>
      <c r="IQ59" s="207">
        <f t="shared" si="71"/>
        <v>3.0769230769230769E-3</v>
      </c>
      <c r="IT59" s="47">
        <v>12</v>
      </c>
      <c r="IU59" s="107">
        <f t="shared" si="72"/>
        <v>1.0243277848911651E-3</v>
      </c>
      <c r="IV59" s="47">
        <v>1</v>
      </c>
      <c r="IW59" s="207">
        <f t="shared" si="73"/>
        <v>3.0769230769230769E-3</v>
      </c>
      <c r="JG59" s="210"/>
      <c r="JX59" s="47">
        <v>11</v>
      </c>
      <c r="JY59" s="107">
        <f t="shared" si="82"/>
        <v>9.8231827111984276E-4</v>
      </c>
      <c r="JZ59" s="47">
        <v>1</v>
      </c>
      <c r="KA59" s="207">
        <f t="shared" si="83"/>
        <v>3.0769230769230769E-3</v>
      </c>
      <c r="KJ59" s="47">
        <v>10</v>
      </c>
      <c r="KK59" s="107">
        <f t="shared" si="86"/>
        <v>9.3519124660993173E-4</v>
      </c>
      <c r="KL59" s="47">
        <v>1</v>
      </c>
      <c r="KM59" s="207">
        <f t="shared" si="87"/>
        <v>3.0769230769230769E-3</v>
      </c>
      <c r="KP59" s="47">
        <v>10</v>
      </c>
      <c r="KQ59" s="107">
        <f t="shared" si="88"/>
        <v>1.0534077741493732E-3</v>
      </c>
      <c r="KR59" s="47">
        <v>1</v>
      </c>
      <c r="KS59" s="207">
        <f t="shared" si="89"/>
        <v>3.0769230769230769E-3</v>
      </c>
    </row>
    <row r="60" spans="2:305" s="47" customFormat="1" x14ac:dyDescent="0.25">
      <c r="C60" s="212"/>
      <c r="E60" s="207"/>
      <c r="F60" s="208"/>
      <c r="H60" s="47">
        <v>10</v>
      </c>
      <c r="I60" s="207">
        <f t="shared" si="4"/>
        <v>9.2962721948498654E-4</v>
      </c>
      <c r="J60" s="47">
        <v>1</v>
      </c>
      <c r="K60" s="207">
        <f t="shared" si="5"/>
        <v>3.0674846625766872E-3</v>
      </c>
      <c r="L60" s="208"/>
      <c r="N60" s="47">
        <v>11</v>
      </c>
      <c r="O60" s="207">
        <f t="shared" si="6"/>
        <v>9.8469250738519387E-4</v>
      </c>
      <c r="P60" s="47">
        <v>1</v>
      </c>
      <c r="Q60" s="207">
        <f t="shared" si="7"/>
        <v>3.0769230769230769E-3</v>
      </c>
      <c r="R60" s="208"/>
      <c r="T60" s="47">
        <v>12</v>
      </c>
      <c r="U60" s="209">
        <f t="shared" si="8"/>
        <v>9.6470777393681164E-4</v>
      </c>
      <c r="V60" s="47">
        <v>1</v>
      </c>
      <c r="W60" s="207">
        <f t="shared" si="9"/>
        <v>3.0674846625766872E-3</v>
      </c>
      <c r="X60" s="208"/>
      <c r="AD60" s="208"/>
      <c r="AG60" s="209"/>
      <c r="AI60" s="107"/>
      <c r="AJ60" s="208"/>
      <c r="AP60" s="208"/>
      <c r="AS60" s="207"/>
      <c r="AU60" s="107"/>
      <c r="AV60" s="208"/>
      <c r="BA60" s="107"/>
      <c r="BB60" s="208"/>
      <c r="BD60" s="47">
        <v>16</v>
      </c>
      <c r="BE60" s="207">
        <f t="shared" si="18"/>
        <v>1.1687363038714389E-3</v>
      </c>
      <c r="BF60" s="47">
        <v>1</v>
      </c>
      <c r="BG60" s="107">
        <f t="shared" si="19"/>
        <v>3.0674846625766872E-3</v>
      </c>
      <c r="BH60" s="208"/>
      <c r="BK60" s="207"/>
      <c r="BM60" s="107"/>
      <c r="BN60" s="208"/>
      <c r="BQ60" s="210"/>
      <c r="BT60" s="208"/>
      <c r="CN60" s="47">
        <v>13</v>
      </c>
      <c r="CO60" s="207">
        <f t="shared" si="28"/>
        <v>1.0318279228510199E-3</v>
      </c>
      <c r="CP60" s="47">
        <v>1</v>
      </c>
      <c r="CQ60" s="107">
        <f t="shared" si="29"/>
        <v>3.0769230769230769E-3</v>
      </c>
      <c r="CZ60" s="47">
        <v>34</v>
      </c>
      <c r="DA60" s="207">
        <f t="shared" si="32"/>
        <v>3.5229509895347631E-3</v>
      </c>
      <c r="DB60" s="47">
        <v>6</v>
      </c>
      <c r="DC60" s="107">
        <f t="shared" si="33"/>
        <v>1.8461538461538463E-2</v>
      </c>
      <c r="DF60" s="47">
        <v>13</v>
      </c>
      <c r="DG60" s="207">
        <f t="shared" si="34"/>
        <v>2.065459167461074E-3</v>
      </c>
      <c r="DH60" s="47">
        <v>11</v>
      </c>
      <c r="DI60" s="107">
        <f t="shared" si="35"/>
        <v>3.3846153846153845E-2</v>
      </c>
      <c r="DX60" s="47">
        <v>18</v>
      </c>
      <c r="DY60" s="107">
        <f t="shared" si="38"/>
        <v>1.3689253935660506E-3</v>
      </c>
      <c r="DZ60" s="47">
        <v>1</v>
      </c>
      <c r="EA60" s="107">
        <f t="shared" si="39"/>
        <v>3.0769230769230769E-3</v>
      </c>
      <c r="EJ60" s="47">
        <v>14</v>
      </c>
      <c r="EK60" s="107">
        <f t="shared" si="42"/>
        <v>9.7228974234321824E-4</v>
      </c>
      <c r="EL60" s="47">
        <v>1</v>
      </c>
      <c r="EM60" s="107">
        <f t="shared" si="43"/>
        <v>3.0769230769230769E-3</v>
      </c>
      <c r="FT60" s="47">
        <v>13</v>
      </c>
      <c r="FU60" s="107">
        <f t="shared" si="50"/>
        <v>1.3853367433930093E-3</v>
      </c>
      <c r="FV60" s="47">
        <v>1</v>
      </c>
      <c r="FW60" s="207">
        <f t="shared" si="91"/>
        <v>3.0769230769230769E-3</v>
      </c>
      <c r="FZ60" s="47">
        <v>10</v>
      </c>
      <c r="GA60" s="207">
        <f t="shared" si="51"/>
        <v>1.2009126936471718E-3</v>
      </c>
      <c r="GB60" s="47">
        <v>1</v>
      </c>
      <c r="GC60" s="209">
        <f t="shared" si="52"/>
        <v>3.0769230769230769E-3</v>
      </c>
      <c r="GL60" s="47">
        <v>10</v>
      </c>
      <c r="GM60" s="107">
        <f t="shared" si="55"/>
        <v>9.7876088871488701E-4</v>
      </c>
      <c r="GN60" s="47">
        <v>1</v>
      </c>
      <c r="GO60" s="107">
        <f t="shared" si="92"/>
        <v>3.0769230769230769E-3</v>
      </c>
      <c r="HD60" s="47">
        <v>10</v>
      </c>
      <c r="HE60" s="107">
        <f t="shared" si="58"/>
        <v>6.0672248513529909E-4</v>
      </c>
      <c r="HF60" s="47">
        <v>1</v>
      </c>
      <c r="HG60" s="107">
        <f t="shared" si="59"/>
        <v>3.0769230769230769E-3</v>
      </c>
      <c r="HJ60" s="47">
        <v>14</v>
      </c>
      <c r="HK60" s="107">
        <f t="shared" si="60"/>
        <v>1.0935791282612093E-3</v>
      </c>
      <c r="HL60" s="47">
        <v>1</v>
      </c>
      <c r="HM60" s="107">
        <f t="shared" si="61"/>
        <v>3.0769230769230769E-3</v>
      </c>
      <c r="IB60" s="47">
        <v>10</v>
      </c>
      <c r="IC60" s="107">
        <f t="shared" si="66"/>
        <v>9.5075109336375738E-4</v>
      </c>
      <c r="ID60" s="47">
        <v>1</v>
      </c>
      <c r="IE60" s="107">
        <f t="shared" si="67"/>
        <v>3.0769230769230769E-3</v>
      </c>
      <c r="IH60" s="47">
        <v>16</v>
      </c>
      <c r="II60" s="207">
        <f t="shared" si="68"/>
        <v>1.1320220744304515E-3</v>
      </c>
      <c r="IJ60" s="47">
        <v>1</v>
      </c>
      <c r="IK60" s="107">
        <f t="shared" si="69"/>
        <v>3.0769230769230769E-3</v>
      </c>
      <c r="IN60" s="47">
        <v>13</v>
      </c>
      <c r="IO60" s="207">
        <f t="shared" si="70"/>
        <v>8.9959172375614143E-4</v>
      </c>
      <c r="IP60" s="47">
        <v>1</v>
      </c>
      <c r="IQ60" s="207">
        <f t="shared" si="71"/>
        <v>3.0769230769230769E-3</v>
      </c>
      <c r="IT60" s="47">
        <v>12</v>
      </c>
      <c r="IU60" s="107">
        <f t="shared" si="72"/>
        <v>1.0243277848911651E-3</v>
      </c>
      <c r="IV60" s="47">
        <v>1</v>
      </c>
      <c r="IW60" s="207">
        <f t="shared" si="73"/>
        <v>3.0769230769230769E-3</v>
      </c>
      <c r="JG60" s="210"/>
      <c r="JX60" s="47">
        <v>11</v>
      </c>
      <c r="JY60" s="107">
        <f t="shared" si="82"/>
        <v>9.8231827111984276E-4</v>
      </c>
      <c r="JZ60" s="47">
        <v>1</v>
      </c>
      <c r="KA60" s="207">
        <f t="shared" si="83"/>
        <v>3.0769230769230769E-3</v>
      </c>
      <c r="KJ60" s="47">
        <v>10</v>
      </c>
      <c r="KK60" s="107">
        <f t="shared" si="86"/>
        <v>9.3519124660993173E-4</v>
      </c>
      <c r="KL60" s="47">
        <v>1</v>
      </c>
      <c r="KM60" s="207">
        <f t="shared" si="87"/>
        <v>3.0769230769230769E-3</v>
      </c>
      <c r="KP60" s="47">
        <v>10</v>
      </c>
      <c r="KQ60" s="107">
        <f t="shared" si="88"/>
        <v>1.0534077741493732E-3</v>
      </c>
      <c r="KR60" s="47">
        <v>1</v>
      </c>
      <c r="KS60" s="207">
        <f t="shared" si="89"/>
        <v>3.0769230769230769E-3</v>
      </c>
    </row>
    <row r="61" spans="2:305" s="47" customFormat="1" x14ac:dyDescent="0.25">
      <c r="C61" s="212"/>
      <c r="E61" s="207"/>
      <c r="F61" s="208"/>
      <c r="H61" s="47">
        <v>10</v>
      </c>
      <c r="I61" s="207">
        <f t="shared" si="4"/>
        <v>9.2962721948498654E-4</v>
      </c>
      <c r="J61" s="47">
        <v>1</v>
      </c>
      <c r="K61" s="207">
        <f t="shared" si="5"/>
        <v>3.0674846625766872E-3</v>
      </c>
      <c r="L61" s="208"/>
      <c r="N61" s="47">
        <v>11</v>
      </c>
      <c r="O61" s="207">
        <f t="shared" si="6"/>
        <v>9.8469250738519387E-4</v>
      </c>
      <c r="P61" s="47">
        <v>1</v>
      </c>
      <c r="Q61" s="207">
        <f t="shared" si="7"/>
        <v>3.0769230769230769E-3</v>
      </c>
      <c r="R61" s="208"/>
      <c r="T61" s="47">
        <v>12</v>
      </c>
      <c r="U61" s="209">
        <f t="shared" si="8"/>
        <v>9.6470777393681164E-4</v>
      </c>
      <c r="V61" s="47">
        <v>1</v>
      </c>
      <c r="W61" s="207">
        <f t="shared" si="9"/>
        <v>3.0674846625766872E-3</v>
      </c>
      <c r="X61" s="208"/>
      <c r="AD61" s="208"/>
      <c r="AG61" s="209"/>
      <c r="AI61" s="107"/>
      <c r="AJ61" s="208"/>
      <c r="AP61" s="208"/>
      <c r="AS61" s="207"/>
      <c r="AU61" s="107"/>
      <c r="AV61" s="208"/>
      <c r="BA61" s="107"/>
      <c r="BB61" s="208"/>
      <c r="BD61" s="47">
        <v>15</v>
      </c>
      <c r="BE61" s="207">
        <f t="shared" si="18"/>
        <v>1.095690284879474E-3</v>
      </c>
      <c r="BF61" s="47">
        <v>1</v>
      </c>
      <c r="BG61" s="107">
        <f t="shared" si="19"/>
        <v>3.0674846625766872E-3</v>
      </c>
      <c r="BH61" s="208"/>
      <c r="BK61" s="207"/>
      <c r="BM61" s="107"/>
      <c r="BN61" s="208"/>
      <c r="BQ61" s="210"/>
      <c r="BT61" s="208"/>
      <c r="CN61" s="47">
        <v>13</v>
      </c>
      <c r="CO61" s="207">
        <f t="shared" si="28"/>
        <v>1.0318279228510199E-3</v>
      </c>
      <c r="CP61" s="47">
        <v>1</v>
      </c>
      <c r="CQ61" s="107">
        <f t="shared" si="29"/>
        <v>3.0769230769230769E-3</v>
      </c>
      <c r="CZ61" s="47">
        <v>12</v>
      </c>
      <c r="DA61" s="207">
        <f t="shared" si="32"/>
        <v>1.2433944668946222E-3</v>
      </c>
      <c r="DB61" s="47">
        <v>6</v>
      </c>
      <c r="DC61" s="107">
        <f t="shared" si="33"/>
        <v>1.8461538461538463E-2</v>
      </c>
      <c r="DF61" s="47">
        <v>28</v>
      </c>
      <c r="DG61" s="207">
        <f t="shared" si="34"/>
        <v>4.4486812837623135E-3</v>
      </c>
      <c r="DH61" s="47">
        <v>11</v>
      </c>
      <c r="DI61" s="107">
        <f t="shared" si="35"/>
        <v>3.3846153846153845E-2</v>
      </c>
      <c r="DX61" s="47">
        <v>16</v>
      </c>
      <c r="DY61" s="107">
        <f t="shared" si="38"/>
        <v>1.2168225720587116E-3</v>
      </c>
      <c r="DZ61" s="47">
        <v>1</v>
      </c>
      <c r="EA61" s="107">
        <f t="shared" si="39"/>
        <v>3.0769230769230769E-3</v>
      </c>
      <c r="EJ61" s="47">
        <v>14</v>
      </c>
      <c r="EK61" s="107">
        <f t="shared" si="42"/>
        <v>9.7228974234321824E-4</v>
      </c>
      <c r="EL61" s="47">
        <v>1</v>
      </c>
      <c r="EM61" s="107">
        <f t="shared" si="43"/>
        <v>3.0769230769230769E-3</v>
      </c>
      <c r="FT61" s="47">
        <v>12</v>
      </c>
      <c r="FU61" s="107">
        <f t="shared" si="50"/>
        <v>1.2787723785166241E-3</v>
      </c>
      <c r="FV61" s="47">
        <v>1</v>
      </c>
      <c r="FW61" s="207">
        <f t="shared" si="91"/>
        <v>3.0769230769230769E-3</v>
      </c>
      <c r="FZ61" s="47">
        <v>10</v>
      </c>
      <c r="GA61" s="207">
        <f t="shared" si="51"/>
        <v>1.2009126936471718E-3</v>
      </c>
      <c r="GB61" s="47">
        <v>1</v>
      </c>
      <c r="GC61" s="209">
        <f t="shared" si="52"/>
        <v>3.0769230769230769E-3</v>
      </c>
      <c r="GL61" s="47">
        <v>13</v>
      </c>
      <c r="GM61" s="107">
        <f t="shared" si="55"/>
        <v>1.272389155329353E-3</v>
      </c>
      <c r="GN61" s="47">
        <v>1</v>
      </c>
      <c r="GO61" s="107">
        <f t="shared" si="92"/>
        <v>3.0769230769230769E-3</v>
      </c>
      <c r="HD61" s="47">
        <v>11</v>
      </c>
      <c r="HE61" s="107">
        <f t="shared" si="58"/>
        <v>6.6739473364882905E-4</v>
      </c>
      <c r="HF61" s="47">
        <v>1</v>
      </c>
      <c r="HG61" s="107">
        <f t="shared" si="59"/>
        <v>3.0769230769230769E-3</v>
      </c>
      <c r="HJ61" s="47">
        <v>13</v>
      </c>
      <c r="HK61" s="107">
        <f t="shared" si="60"/>
        <v>1.0154663333854085E-3</v>
      </c>
      <c r="HL61" s="47">
        <v>1</v>
      </c>
      <c r="HM61" s="107">
        <f t="shared" si="61"/>
        <v>3.0769230769230769E-3</v>
      </c>
      <c r="IB61" s="47">
        <v>10</v>
      </c>
      <c r="IC61" s="107">
        <f t="shared" si="66"/>
        <v>9.5075109336375738E-4</v>
      </c>
      <c r="ID61" s="47">
        <v>1</v>
      </c>
      <c r="IE61" s="107">
        <f t="shared" si="67"/>
        <v>3.0769230769230769E-3</v>
      </c>
      <c r="IH61" s="47">
        <v>16</v>
      </c>
      <c r="II61" s="207">
        <f t="shared" si="68"/>
        <v>1.1320220744304515E-3</v>
      </c>
      <c r="IJ61" s="47">
        <v>1</v>
      </c>
      <c r="IK61" s="107">
        <f t="shared" si="69"/>
        <v>3.0769230769230769E-3</v>
      </c>
      <c r="IN61" s="47">
        <v>13</v>
      </c>
      <c r="IO61" s="207">
        <f t="shared" si="70"/>
        <v>8.9959172375614143E-4</v>
      </c>
      <c r="IP61" s="47">
        <v>1</v>
      </c>
      <c r="IQ61" s="207">
        <f t="shared" si="71"/>
        <v>3.0769230769230769E-3</v>
      </c>
      <c r="IT61" s="47">
        <v>11</v>
      </c>
      <c r="IU61" s="107">
        <f t="shared" si="72"/>
        <v>9.3896713615023472E-4</v>
      </c>
      <c r="IV61" s="47">
        <v>1</v>
      </c>
      <c r="IW61" s="207">
        <f t="shared" si="73"/>
        <v>3.0769230769230769E-3</v>
      </c>
      <c r="JG61" s="210"/>
      <c r="JX61" s="47">
        <v>11</v>
      </c>
      <c r="JY61" s="107">
        <f t="shared" si="82"/>
        <v>9.8231827111984276E-4</v>
      </c>
      <c r="JZ61" s="47">
        <v>1</v>
      </c>
      <c r="KA61" s="207">
        <f t="shared" si="83"/>
        <v>3.0769230769230769E-3</v>
      </c>
      <c r="KJ61" s="47">
        <v>10</v>
      </c>
      <c r="KK61" s="107">
        <f t="shared" si="86"/>
        <v>9.3519124660993173E-4</v>
      </c>
      <c r="KL61" s="47">
        <v>1</v>
      </c>
      <c r="KM61" s="207">
        <f t="shared" si="87"/>
        <v>3.0769230769230769E-3</v>
      </c>
      <c r="KP61" s="47">
        <v>10</v>
      </c>
      <c r="KQ61" s="107">
        <f t="shared" si="88"/>
        <v>1.0534077741493732E-3</v>
      </c>
      <c r="KR61" s="47">
        <v>1</v>
      </c>
      <c r="KS61" s="207">
        <f t="shared" si="89"/>
        <v>3.0769230769230769E-3</v>
      </c>
    </row>
    <row r="62" spans="2:305" s="47" customFormat="1" x14ac:dyDescent="0.25">
      <c r="C62" s="212"/>
      <c r="E62" s="207"/>
      <c r="F62" s="208"/>
      <c r="H62" s="47">
        <v>10</v>
      </c>
      <c r="I62" s="207">
        <f t="shared" si="4"/>
        <v>9.2962721948498654E-4</v>
      </c>
      <c r="J62" s="47">
        <v>1</v>
      </c>
      <c r="K62" s="207">
        <f t="shared" si="5"/>
        <v>3.0674846625766872E-3</v>
      </c>
      <c r="L62" s="208"/>
      <c r="N62" s="47">
        <v>11</v>
      </c>
      <c r="O62" s="207">
        <f t="shared" si="6"/>
        <v>9.8469250738519387E-4</v>
      </c>
      <c r="P62" s="47">
        <v>1</v>
      </c>
      <c r="Q62" s="207">
        <f t="shared" si="7"/>
        <v>3.0769230769230769E-3</v>
      </c>
      <c r="R62" s="208"/>
      <c r="T62" s="47">
        <v>12</v>
      </c>
      <c r="U62" s="209">
        <f t="shared" si="8"/>
        <v>9.6470777393681164E-4</v>
      </c>
      <c r="V62" s="47">
        <v>1</v>
      </c>
      <c r="W62" s="207">
        <f t="shared" si="9"/>
        <v>3.0674846625766872E-3</v>
      </c>
      <c r="X62" s="208"/>
      <c r="AD62" s="208"/>
      <c r="AG62" s="209"/>
      <c r="AI62" s="107"/>
      <c r="AJ62" s="208"/>
      <c r="AP62" s="208"/>
      <c r="AS62" s="207"/>
      <c r="AU62" s="107"/>
      <c r="AV62" s="208"/>
      <c r="BA62" s="107"/>
      <c r="BB62" s="208"/>
      <c r="BD62" s="47">
        <v>15</v>
      </c>
      <c r="BE62" s="207">
        <f t="shared" si="18"/>
        <v>1.095690284879474E-3</v>
      </c>
      <c r="BF62" s="47">
        <v>1</v>
      </c>
      <c r="BG62" s="107">
        <f t="shared" si="19"/>
        <v>3.0674846625766872E-3</v>
      </c>
      <c r="BH62" s="208"/>
      <c r="BK62" s="207"/>
      <c r="BM62" s="107"/>
      <c r="BN62" s="208"/>
      <c r="BQ62" s="210"/>
      <c r="BT62" s="208"/>
      <c r="CN62" s="47">
        <v>13</v>
      </c>
      <c r="CO62" s="207">
        <f t="shared" si="28"/>
        <v>1.0318279228510199E-3</v>
      </c>
      <c r="CP62" s="47">
        <v>1</v>
      </c>
      <c r="CQ62" s="107">
        <f t="shared" si="29"/>
        <v>3.0769230769230769E-3</v>
      </c>
      <c r="CZ62" s="47">
        <v>16</v>
      </c>
      <c r="DA62" s="207">
        <f t="shared" si="32"/>
        <v>1.6578592891928299E-3</v>
      </c>
      <c r="DB62" s="47">
        <v>6</v>
      </c>
      <c r="DC62" s="107">
        <f t="shared" si="33"/>
        <v>1.8461538461538463E-2</v>
      </c>
      <c r="DF62" s="47">
        <v>36</v>
      </c>
      <c r="DG62" s="207">
        <f t="shared" si="34"/>
        <v>5.7197330791229741E-3</v>
      </c>
      <c r="DH62" s="47">
        <v>11</v>
      </c>
      <c r="DI62" s="107">
        <f t="shared" si="35"/>
        <v>3.3846153846153845E-2</v>
      </c>
      <c r="DX62" s="47">
        <v>16</v>
      </c>
      <c r="DY62" s="107">
        <f t="shared" si="38"/>
        <v>1.2168225720587116E-3</v>
      </c>
      <c r="DZ62" s="47">
        <v>1</v>
      </c>
      <c r="EA62" s="107">
        <f t="shared" si="39"/>
        <v>3.0769230769230769E-3</v>
      </c>
      <c r="EJ62" s="47">
        <v>12</v>
      </c>
      <c r="EK62" s="107">
        <f t="shared" si="42"/>
        <v>8.3339120772275854E-4</v>
      </c>
      <c r="EL62" s="47">
        <v>1</v>
      </c>
      <c r="EM62" s="107">
        <f t="shared" si="43"/>
        <v>3.0769230769230769E-3</v>
      </c>
      <c r="FT62" s="47">
        <v>11</v>
      </c>
      <c r="FU62" s="107">
        <f t="shared" si="50"/>
        <v>1.1722080136402388E-3</v>
      </c>
      <c r="FV62" s="47">
        <v>1</v>
      </c>
      <c r="FW62" s="207">
        <f t="shared" si="91"/>
        <v>3.0769230769230769E-3</v>
      </c>
      <c r="FZ62" s="47">
        <v>10</v>
      </c>
      <c r="GA62" s="207">
        <f t="shared" si="51"/>
        <v>1.2009126936471718E-3</v>
      </c>
      <c r="GB62" s="47">
        <v>1</v>
      </c>
      <c r="GC62" s="209">
        <f t="shared" si="52"/>
        <v>3.0769230769230769E-3</v>
      </c>
      <c r="GL62" s="47">
        <v>15</v>
      </c>
      <c r="GM62" s="107">
        <f t="shared" si="55"/>
        <v>1.4681413330723304E-3</v>
      </c>
      <c r="GN62" s="47">
        <v>1</v>
      </c>
      <c r="GO62" s="107">
        <f t="shared" si="92"/>
        <v>3.0769230769230769E-3</v>
      </c>
      <c r="HD62" s="47">
        <v>15</v>
      </c>
      <c r="HE62" s="107">
        <f t="shared" si="58"/>
        <v>9.1008372770294869E-4</v>
      </c>
      <c r="HF62" s="47">
        <v>1</v>
      </c>
      <c r="HG62" s="107">
        <f t="shared" si="59"/>
        <v>3.0769230769230769E-3</v>
      </c>
      <c r="HJ62" s="47">
        <v>13</v>
      </c>
      <c r="HK62" s="107">
        <f t="shared" si="60"/>
        <v>1.0154663333854085E-3</v>
      </c>
      <c r="HL62" s="47">
        <v>1</v>
      </c>
      <c r="HM62" s="107">
        <f t="shared" si="61"/>
        <v>3.0769230769230769E-3</v>
      </c>
      <c r="IB62" s="47">
        <v>24</v>
      </c>
      <c r="IC62" s="107">
        <f t="shared" si="66"/>
        <v>2.2818026240730175E-3</v>
      </c>
      <c r="ID62" s="47">
        <v>1</v>
      </c>
      <c r="IE62" s="107">
        <f t="shared" si="67"/>
        <v>3.0769230769230769E-3</v>
      </c>
      <c r="IH62" s="47">
        <v>16</v>
      </c>
      <c r="II62" s="207">
        <f t="shared" si="68"/>
        <v>1.1320220744304515E-3</v>
      </c>
      <c r="IJ62" s="47">
        <v>1</v>
      </c>
      <c r="IK62" s="107">
        <f t="shared" si="69"/>
        <v>3.0769230769230769E-3</v>
      </c>
      <c r="IN62" s="47">
        <v>13</v>
      </c>
      <c r="IO62" s="207">
        <f t="shared" si="70"/>
        <v>8.9959172375614143E-4</v>
      </c>
      <c r="IP62" s="47">
        <v>1</v>
      </c>
      <c r="IQ62" s="207">
        <f t="shared" si="71"/>
        <v>3.0769230769230769E-3</v>
      </c>
      <c r="IT62" s="47">
        <v>11</v>
      </c>
      <c r="IU62" s="107">
        <f t="shared" si="72"/>
        <v>9.3896713615023472E-4</v>
      </c>
      <c r="IV62" s="47">
        <v>1</v>
      </c>
      <c r="IW62" s="207">
        <f t="shared" si="73"/>
        <v>3.0769230769230769E-3</v>
      </c>
      <c r="JG62" s="210"/>
      <c r="JX62" s="47">
        <v>11</v>
      </c>
      <c r="JY62" s="107">
        <f t="shared" si="82"/>
        <v>9.8231827111984276E-4</v>
      </c>
      <c r="JZ62" s="47">
        <v>1</v>
      </c>
      <c r="KA62" s="207">
        <f t="shared" si="83"/>
        <v>3.0769230769230769E-3</v>
      </c>
      <c r="KJ62" s="47">
        <v>10</v>
      </c>
      <c r="KK62" s="107">
        <f t="shared" si="86"/>
        <v>9.3519124660993173E-4</v>
      </c>
      <c r="KL62" s="47">
        <v>1</v>
      </c>
      <c r="KM62" s="207">
        <f t="shared" si="87"/>
        <v>3.0769230769230769E-3</v>
      </c>
      <c r="KP62" s="47">
        <v>10</v>
      </c>
      <c r="KQ62" s="107">
        <f t="shared" si="88"/>
        <v>1.0534077741493732E-3</v>
      </c>
      <c r="KR62" s="47">
        <v>1</v>
      </c>
      <c r="KS62" s="207">
        <f t="shared" si="89"/>
        <v>3.0769230769230769E-3</v>
      </c>
    </row>
    <row r="63" spans="2:305" s="47" customFormat="1" x14ac:dyDescent="0.25">
      <c r="C63" s="212"/>
      <c r="E63" s="207"/>
      <c r="F63" s="208"/>
      <c r="H63" s="47">
        <v>17</v>
      </c>
      <c r="I63" s="207">
        <f t="shared" si="4"/>
        <v>1.5803662731244772E-3</v>
      </c>
      <c r="J63" s="47">
        <v>1</v>
      </c>
      <c r="K63" s="207">
        <f t="shared" si="5"/>
        <v>3.0674846625766872E-3</v>
      </c>
      <c r="L63" s="208"/>
      <c r="N63" s="47">
        <v>11</v>
      </c>
      <c r="O63" s="207">
        <f t="shared" si="6"/>
        <v>9.8469250738519387E-4</v>
      </c>
      <c r="P63" s="47">
        <v>1</v>
      </c>
      <c r="Q63" s="207">
        <f t="shared" si="7"/>
        <v>3.0769230769230769E-3</v>
      </c>
      <c r="R63" s="208"/>
      <c r="T63" s="47">
        <v>12</v>
      </c>
      <c r="U63" s="209">
        <f t="shared" si="8"/>
        <v>9.6470777393681164E-4</v>
      </c>
      <c r="V63" s="47">
        <v>1</v>
      </c>
      <c r="W63" s="207">
        <f t="shared" si="9"/>
        <v>3.0674846625766872E-3</v>
      </c>
      <c r="X63" s="208"/>
      <c r="AD63" s="208"/>
      <c r="AG63" s="209"/>
      <c r="AI63" s="107"/>
      <c r="AJ63" s="208"/>
      <c r="AP63" s="208"/>
      <c r="AS63" s="207"/>
      <c r="AU63" s="107"/>
      <c r="AV63" s="208"/>
      <c r="BA63" s="107"/>
      <c r="BB63" s="208"/>
      <c r="BD63" s="47">
        <v>15</v>
      </c>
      <c r="BE63" s="207">
        <f t="shared" si="18"/>
        <v>1.095690284879474E-3</v>
      </c>
      <c r="BF63" s="47">
        <v>1</v>
      </c>
      <c r="BG63" s="107">
        <f t="shared" si="19"/>
        <v>3.0674846625766872E-3</v>
      </c>
      <c r="BH63" s="208"/>
      <c r="BK63" s="207"/>
      <c r="BM63" s="107"/>
      <c r="BN63" s="208"/>
      <c r="BQ63" s="210"/>
      <c r="BT63" s="208"/>
      <c r="CN63" s="47">
        <v>13</v>
      </c>
      <c r="CO63" s="207">
        <f t="shared" si="28"/>
        <v>1.0318279228510199E-3</v>
      </c>
      <c r="CP63" s="47">
        <v>1</v>
      </c>
      <c r="CQ63" s="107">
        <f t="shared" si="29"/>
        <v>3.0769230769230769E-3</v>
      </c>
      <c r="CZ63" s="47">
        <v>22</v>
      </c>
      <c r="DA63" s="207">
        <f t="shared" si="32"/>
        <v>2.2795565226401411E-3</v>
      </c>
      <c r="DB63" s="47">
        <v>10</v>
      </c>
      <c r="DC63" s="107">
        <f t="shared" si="33"/>
        <v>3.0769230769230771E-2</v>
      </c>
      <c r="DF63" s="47">
        <v>14</v>
      </c>
      <c r="DG63" s="207">
        <f t="shared" si="34"/>
        <v>2.2243406418811567E-3</v>
      </c>
      <c r="DH63" s="47">
        <v>11</v>
      </c>
      <c r="DI63" s="107">
        <f t="shared" si="35"/>
        <v>3.3846153846153845E-2</v>
      </c>
      <c r="DX63" s="47">
        <v>15</v>
      </c>
      <c r="DY63" s="107">
        <f t="shared" si="38"/>
        <v>1.1407711613050423E-3</v>
      </c>
      <c r="DZ63" s="47">
        <v>1</v>
      </c>
      <c r="EA63" s="107">
        <f t="shared" si="39"/>
        <v>3.0769230769230769E-3</v>
      </c>
      <c r="EJ63" s="47">
        <v>12</v>
      </c>
      <c r="EK63" s="107">
        <f t="shared" si="42"/>
        <v>8.3339120772275854E-4</v>
      </c>
      <c r="EL63" s="47">
        <v>1</v>
      </c>
      <c r="EM63" s="107">
        <f t="shared" si="43"/>
        <v>3.0769230769230769E-3</v>
      </c>
      <c r="FT63" s="47">
        <v>10</v>
      </c>
      <c r="FU63" s="107">
        <f t="shared" si="50"/>
        <v>1.0656436487638534E-3</v>
      </c>
      <c r="FV63" s="47">
        <v>1</v>
      </c>
      <c r="FW63" s="207">
        <f t="shared" si="91"/>
        <v>3.0769230769230769E-3</v>
      </c>
      <c r="FZ63" s="47">
        <v>10</v>
      </c>
      <c r="GA63" s="207">
        <f t="shared" si="51"/>
        <v>1.2009126936471718E-3</v>
      </c>
      <c r="GB63" s="47">
        <v>1</v>
      </c>
      <c r="GC63" s="209">
        <f t="shared" si="52"/>
        <v>3.0769230769230769E-3</v>
      </c>
      <c r="GL63" s="47">
        <v>123</v>
      </c>
      <c r="GM63" s="107">
        <f t="shared" si="55"/>
        <v>1.2038758931193109E-2</v>
      </c>
      <c r="GN63" s="47">
        <v>1</v>
      </c>
      <c r="GO63" s="107">
        <f t="shared" si="92"/>
        <v>3.0769230769230769E-3</v>
      </c>
      <c r="HD63" s="47">
        <v>61</v>
      </c>
      <c r="HE63" s="107">
        <f t="shared" si="58"/>
        <v>3.7010071593253247E-3</v>
      </c>
      <c r="HF63" s="47">
        <v>1</v>
      </c>
      <c r="HG63" s="107">
        <f t="shared" si="59"/>
        <v>3.0769230769230769E-3</v>
      </c>
      <c r="HJ63" s="47">
        <v>13</v>
      </c>
      <c r="HK63" s="107">
        <f t="shared" si="60"/>
        <v>1.0154663333854085E-3</v>
      </c>
      <c r="HL63" s="47">
        <v>1</v>
      </c>
      <c r="HM63" s="107">
        <f t="shared" si="61"/>
        <v>3.0769230769230769E-3</v>
      </c>
      <c r="IB63" s="47">
        <v>10</v>
      </c>
      <c r="IC63" s="107">
        <f t="shared" si="66"/>
        <v>9.5075109336375738E-4</v>
      </c>
      <c r="ID63" s="47">
        <v>1</v>
      </c>
      <c r="IE63" s="107">
        <f t="shared" si="67"/>
        <v>3.0769230769230769E-3</v>
      </c>
      <c r="IH63" s="47">
        <v>15</v>
      </c>
      <c r="II63" s="207">
        <f t="shared" si="68"/>
        <v>1.0612706947785483E-3</v>
      </c>
      <c r="IJ63" s="47">
        <v>1</v>
      </c>
      <c r="IK63" s="107">
        <f t="shared" si="69"/>
        <v>3.0769230769230769E-3</v>
      </c>
      <c r="IN63" s="47">
        <v>13</v>
      </c>
      <c r="IO63" s="207">
        <f t="shared" si="70"/>
        <v>8.9959172375614143E-4</v>
      </c>
      <c r="IP63" s="47">
        <v>1</v>
      </c>
      <c r="IQ63" s="207">
        <f t="shared" si="71"/>
        <v>3.0769230769230769E-3</v>
      </c>
      <c r="IT63" s="47">
        <v>11</v>
      </c>
      <c r="IU63" s="107">
        <f t="shared" si="72"/>
        <v>9.3896713615023472E-4</v>
      </c>
      <c r="IV63" s="47">
        <v>1</v>
      </c>
      <c r="IW63" s="207">
        <f t="shared" si="73"/>
        <v>3.0769230769230769E-3</v>
      </c>
      <c r="JG63" s="210"/>
      <c r="JX63" s="47">
        <v>11</v>
      </c>
      <c r="JY63" s="107">
        <f t="shared" si="82"/>
        <v>9.8231827111984276E-4</v>
      </c>
      <c r="JZ63" s="47">
        <v>1</v>
      </c>
      <c r="KA63" s="207">
        <f t="shared" si="83"/>
        <v>3.0769230769230769E-3</v>
      </c>
      <c r="KJ63" s="47">
        <v>10</v>
      </c>
      <c r="KK63" s="107">
        <f t="shared" si="86"/>
        <v>9.3519124660993173E-4</v>
      </c>
      <c r="KL63" s="47">
        <v>1</v>
      </c>
      <c r="KM63" s="207">
        <f t="shared" si="87"/>
        <v>3.0769230769230769E-3</v>
      </c>
      <c r="KP63" s="47">
        <v>10</v>
      </c>
      <c r="KQ63" s="107">
        <f t="shared" si="88"/>
        <v>1.0534077741493732E-3</v>
      </c>
      <c r="KR63" s="47">
        <v>1</v>
      </c>
      <c r="KS63" s="207">
        <f t="shared" si="89"/>
        <v>3.0769230769230769E-3</v>
      </c>
    </row>
    <row r="64" spans="2:305" s="47" customFormat="1" x14ac:dyDescent="0.25">
      <c r="C64" s="212"/>
      <c r="E64" s="207"/>
      <c r="F64" s="208"/>
      <c r="H64" s="47">
        <v>14</v>
      </c>
      <c r="I64" s="207">
        <f t="shared" si="4"/>
        <v>1.3014781072789811E-3</v>
      </c>
      <c r="J64" s="47">
        <v>1</v>
      </c>
      <c r="K64" s="207">
        <f t="shared" si="5"/>
        <v>3.0674846625766872E-3</v>
      </c>
      <c r="L64" s="208"/>
      <c r="N64" s="47">
        <v>11</v>
      </c>
      <c r="O64" s="207">
        <f t="shared" si="6"/>
        <v>9.8469250738519387E-4</v>
      </c>
      <c r="P64" s="47">
        <v>1</v>
      </c>
      <c r="Q64" s="207">
        <f t="shared" si="7"/>
        <v>3.0769230769230769E-3</v>
      </c>
      <c r="R64" s="208"/>
      <c r="T64" s="47">
        <v>12</v>
      </c>
      <c r="U64" s="209">
        <f t="shared" si="8"/>
        <v>9.6470777393681164E-4</v>
      </c>
      <c r="V64" s="47">
        <v>1</v>
      </c>
      <c r="W64" s="207">
        <f t="shared" si="9"/>
        <v>3.0674846625766872E-3</v>
      </c>
      <c r="X64" s="208"/>
      <c r="AD64" s="208"/>
      <c r="AG64" s="209"/>
      <c r="AI64" s="107"/>
      <c r="AJ64" s="208"/>
      <c r="AP64" s="208"/>
      <c r="AS64" s="207"/>
      <c r="AU64" s="107"/>
      <c r="AV64" s="208"/>
      <c r="BA64" s="107"/>
      <c r="BB64" s="208"/>
      <c r="BD64" s="47">
        <v>15</v>
      </c>
      <c r="BE64" s="207">
        <f t="shared" si="18"/>
        <v>1.095690284879474E-3</v>
      </c>
      <c r="BF64" s="47">
        <v>1</v>
      </c>
      <c r="BG64" s="107">
        <f t="shared" si="19"/>
        <v>3.0674846625766872E-3</v>
      </c>
      <c r="BH64" s="208"/>
      <c r="BK64" s="207"/>
      <c r="BM64" s="107"/>
      <c r="BN64" s="208"/>
      <c r="BQ64" s="210"/>
      <c r="BT64" s="208"/>
      <c r="CN64" s="47">
        <v>13</v>
      </c>
      <c r="CO64" s="207">
        <f t="shared" si="28"/>
        <v>1.0318279228510199E-3</v>
      </c>
      <c r="CP64" s="47">
        <v>1</v>
      </c>
      <c r="CQ64" s="107">
        <f t="shared" si="29"/>
        <v>3.0769230769230769E-3</v>
      </c>
      <c r="CZ64" s="47">
        <v>16</v>
      </c>
      <c r="DA64" s="207">
        <f t="shared" si="32"/>
        <v>1.6578592891928299E-3</v>
      </c>
      <c r="DB64" s="47">
        <v>11</v>
      </c>
      <c r="DC64" s="107">
        <f t="shared" si="33"/>
        <v>3.3846153846153845E-2</v>
      </c>
      <c r="DF64" s="47">
        <v>20</v>
      </c>
      <c r="DG64" s="207">
        <f t="shared" si="34"/>
        <v>3.1776294884016524E-3</v>
      </c>
      <c r="DH64" s="47">
        <v>12</v>
      </c>
      <c r="DI64" s="107">
        <f t="shared" si="35"/>
        <v>3.6923076923076927E-2</v>
      </c>
      <c r="DX64" s="47">
        <v>15</v>
      </c>
      <c r="DY64" s="107">
        <f t="shared" si="38"/>
        <v>1.1407711613050423E-3</v>
      </c>
      <c r="DZ64" s="47">
        <v>1</v>
      </c>
      <c r="EA64" s="107">
        <f t="shared" si="39"/>
        <v>3.0769230769230769E-3</v>
      </c>
      <c r="EJ64" s="47">
        <v>12</v>
      </c>
      <c r="EK64" s="107">
        <f t="shared" si="42"/>
        <v>8.3339120772275854E-4</v>
      </c>
      <c r="EL64" s="47">
        <v>1</v>
      </c>
      <c r="EM64" s="107">
        <f t="shared" si="43"/>
        <v>3.0769230769230769E-3</v>
      </c>
      <c r="FT64" s="47">
        <v>14</v>
      </c>
      <c r="FU64" s="107">
        <f t="shared" si="50"/>
        <v>1.4919011082693947E-3</v>
      </c>
      <c r="FV64" s="47">
        <v>1</v>
      </c>
      <c r="FW64" s="207">
        <f t="shared" si="91"/>
        <v>3.0769230769230769E-3</v>
      </c>
      <c r="FZ64" s="47">
        <v>10</v>
      </c>
      <c r="GA64" s="207">
        <f t="shared" si="51"/>
        <v>1.2009126936471718E-3</v>
      </c>
      <c r="GB64" s="47">
        <v>1</v>
      </c>
      <c r="GC64" s="209">
        <f t="shared" si="52"/>
        <v>3.0769230769230769E-3</v>
      </c>
      <c r="GL64" s="47">
        <v>13</v>
      </c>
      <c r="GM64" s="107">
        <f t="shared" si="55"/>
        <v>1.272389155329353E-3</v>
      </c>
      <c r="GN64" s="47">
        <v>1</v>
      </c>
      <c r="GO64" s="107">
        <f t="shared" si="92"/>
        <v>3.0769230769230769E-3</v>
      </c>
      <c r="HD64" s="47">
        <v>30</v>
      </c>
      <c r="HE64" s="107">
        <f t="shared" si="58"/>
        <v>1.8201674554058974E-3</v>
      </c>
      <c r="HF64" s="47">
        <v>1</v>
      </c>
      <c r="HG64" s="107">
        <f t="shared" si="59"/>
        <v>3.0769230769230769E-3</v>
      </c>
      <c r="HJ64" s="47">
        <v>12</v>
      </c>
      <c r="HK64" s="107">
        <f t="shared" si="60"/>
        <v>9.3735353850960793E-4</v>
      </c>
      <c r="HL64" s="47">
        <v>1</v>
      </c>
      <c r="HM64" s="107">
        <f t="shared" si="61"/>
        <v>3.0769230769230769E-3</v>
      </c>
      <c r="IB64" s="47">
        <v>146</v>
      </c>
      <c r="IC64" s="107">
        <f t="shared" si="66"/>
        <v>1.3880965963110857E-2</v>
      </c>
      <c r="ID64" s="47">
        <v>1</v>
      </c>
      <c r="IE64" s="107">
        <f t="shared" si="67"/>
        <v>3.0769230769230769E-3</v>
      </c>
      <c r="IH64" s="47">
        <v>15</v>
      </c>
      <c r="II64" s="207">
        <f t="shared" si="68"/>
        <v>1.0612706947785483E-3</v>
      </c>
      <c r="IJ64" s="47">
        <v>1</v>
      </c>
      <c r="IK64" s="107">
        <f t="shared" si="69"/>
        <v>3.0769230769230769E-3</v>
      </c>
      <c r="IN64" s="47">
        <v>13</v>
      </c>
      <c r="IO64" s="207">
        <f t="shared" si="70"/>
        <v>8.9959172375614143E-4</v>
      </c>
      <c r="IP64" s="47">
        <v>1</v>
      </c>
      <c r="IQ64" s="207">
        <f t="shared" si="71"/>
        <v>3.0769230769230769E-3</v>
      </c>
      <c r="IT64" s="47">
        <v>11</v>
      </c>
      <c r="IU64" s="107">
        <f t="shared" si="72"/>
        <v>9.3896713615023472E-4</v>
      </c>
      <c r="IV64" s="47">
        <v>1</v>
      </c>
      <c r="IW64" s="207">
        <f t="shared" si="73"/>
        <v>3.0769230769230769E-3</v>
      </c>
      <c r="JG64" s="210"/>
      <c r="JX64" s="47">
        <v>10</v>
      </c>
      <c r="JY64" s="107">
        <f t="shared" si="82"/>
        <v>8.9301661010894801E-4</v>
      </c>
      <c r="JZ64" s="47">
        <v>1</v>
      </c>
      <c r="KA64" s="207">
        <f t="shared" si="83"/>
        <v>3.0769230769230769E-3</v>
      </c>
      <c r="KJ64" s="47">
        <v>10</v>
      </c>
      <c r="KK64" s="107">
        <f t="shared" si="86"/>
        <v>9.3519124660993173E-4</v>
      </c>
      <c r="KL64" s="47">
        <v>1</v>
      </c>
      <c r="KM64" s="207">
        <f t="shared" si="87"/>
        <v>3.0769230769230769E-3</v>
      </c>
      <c r="KP64" s="47">
        <v>14</v>
      </c>
      <c r="KQ64" s="107">
        <f t="shared" si="88"/>
        <v>1.4747708838091225E-3</v>
      </c>
      <c r="KR64" s="47">
        <v>1</v>
      </c>
      <c r="KS64" s="207">
        <f t="shared" si="89"/>
        <v>3.0769230769230769E-3</v>
      </c>
    </row>
    <row r="65" spans="3:305" s="47" customFormat="1" x14ac:dyDescent="0.25">
      <c r="C65" s="212"/>
      <c r="E65" s="207"/>
      <c r="F65" s="208"/>
      <c r="H65" s="47">
        <v>14</v>
      </c>
      <c r="I65" s="207">
        <f t="shared" si="4"/>
        <v>1.3014781072789811E-3</v>
      </c>
      <c r="J65" s="47">
        <v>1</v>
      </c>
      <c r="K65" s="207">
        <f t="shared" si="5"/>
        <v>3.0674846625766872E-3</v>
      </c>
      <c r="L65" s="208"/>
      <c r="N65" s="47">
        <v>11</v>
      </c>
      <c r="O65" s="207">
        <f t="shared" si="6"/>
        <v>9.8469250738519387E-4</v>
      </c>
      <c r="P65" s="47">
        <v>1</v>
      </c>
      <c r="Q65" s="207">
        <f t="shared" si="7"/>
        <v>3.0769230769230769E-3</v>
      </c>
      <c r="R65" s="208"/>
      <c r="T65" s="47">
        <v>11</v>
      </c>
      <c r="U65" s="209">
        <f t="shared" si="8"/>
        <v>8.8431545944207737E-4</v>
      </c>
      <c r="V65" s="47">
        <v>1</v>
      </c>
      <c r="W65" s="207">
        <f t="shared" si="9"/>
        <v>3.0674846625766872E-3</v>
      </c>
      <c r="X65" s="208"/>
      <c r="AD65" s="208"/>
      <c r="AG65" s="209"/>
      <c r="AI65" s="107"/>
      <c r="AJ65" s="208"/>
      <c r="AP65" s="208"/>
      <c r="AS65" s="207"/>
      <c r="AU65" s="107"/>
      <c r="AV65" s="208"/>
      <c r="BA65" s="107"/>
      <c r="BB65" s="208"/>
      <c r="BD65" s="47">
        <v>15</v>
      </c>
      <c r="BE65" s="207">
        <f t="shared" si="18"/>
        <v>1.095690284879474E-3</v>
      </c>
      <c r="BF65" s="47">
        <v>1</v>
      </c>
      <c r="BG65" s="107">
        <f t="shared" si="19"/>
        <v>3.0674846625766872E-3</v>
      </c>
      <c r="BH65" s="208"/>
      <c r="BK65" s="207"/>
      <c r="BM65" s="107"/>
      <c r="BN65" s="208"/>
      <c r="BQ65" s="210"/>
      <c r="BT65" s="208"/>
      <c r="CN65" s="47">
        <v>12</v>
      </c>
      <c r="CO65" s="207">
        <f t="shared" si="28"/>
        <v>9.5245654417017221E-4</v>
      </c>
      <c r="CP65" s="47">
        <v>1</v>
      </c>
      <c r="CQ65" s="107">
        <f t="shared" si="29"/>
        <v>3.0769230769230769E-3</v>
      </c>
      <c r="CZ65" s="47">
        <v>13</v>
      </c>
      <c r="DA65" s="207">
        <f t="shared" si="32"/>
        <v>1.3470106724691741E-3</v>
      </c>
      <c r="DB65" s="47">
        <v>12</v>
      </c>
      <c r="DC65" s="107">
        <f t="shared" si="33"/>
        <v>3.6923076923076927E-2</v>
      </c>
      <c r="DF65" s="47">
        <v>26</v>
      </c>
      <c r="DG65" s="207">
        <f t="shared" si="34"/>
        <v>4.1309183349221481E-3</v>
      </c>
      <c r="DH65" s="47">
        <v>13</v>
      </c>
      <c r="DI65" s="107">
        <f t="shared" si="35"/>
        <v>0.04</v>
      </c>
      <c r="DX65" s="47">
        <v>14</v>
      </c>
      <c r="DY65" s="107">
        <f t="shared" si="38"/>
        <v>1.0647197505513728E-3</v>
      </c>
      <c r="DZ65" s="47">
        <v>1</v>
      </c>
      <c r="EA65" s="107">
        <f t="shared" si="39"/>
        <v>3.0769230769230769E-3</v>
      </c>
      <c r="EJ65" s="47">
        <v>11</v>
      </c>
      <c r="EK65" s="107">
        <f t="shared" si="42"/>
        <v>7.6394194041252863E-4</v>
      </c>
      <c r="EL65" s="47">
        <v>1</v>
      </c>
      <c r="EM65" s="107">
        <f t="shared" si="43"/>
        <v>3.0769230769230769E-3</v>
      </c>
      <c r="FT65" s="47">
        <v>98</v>
      </c>
      <c r="FU65" s="107">
        <f t="shared" si="50"/>
        <v>1.0443307757885763E-2</v>
      </c>
      <c r="FV65" s="47">
        <v>2</v>
      </c>
      <c r="FW65" s="207">
        <f t="shared" si="91"/>
        <v>6.1538461538461538E-3</v>
      </c>
      <c r="FZ65" s="47">
        <v>10</v>
      </c>
      <c r="GA65" s="207">
        <f t="shared" si="51"/>
        <v>1.2009126936471718E-3</v>
      </c>
      <c r="GB65" s="47">
        <v>1</v>
      </c>
      <c r="GC65" s="209">
        <f t="shared" si="52"/>
        <v>3.0769230769230769E-3</v>
      </c>
      <c r="GL65" s="47">
        <v>23</v>
      </c>
      <c r="GM65" s="107">
        <f t="shared" si="55"/>
        <v>2.25115004404424E-3</v>
      </c>
      <c r="GN65" s="47">
        <v>2</v>
      </c>
      <c r="GO65" s="107">
        <f t="shared" si="92"/>
        <v>6.1538461538461538E-3</v>
      </c>
      <c r="HD65" s="47">
        <v>28</v>
      </c>
      <c r="HE65" s="107">
        <f t="shared" si="58"/>
        <v>1.6988229583788375E-3</v>
      </c>
      <c r="HF65" s="47">
        <v>1</v>
      </c>
      <c r="HG65" s="107">
        <f t="shared" si="59"/>
        <v>3.0769230769230769E-3</v>
      </c>
      <c r="HJ65" s="47">
        <v>12</v>
      </c>
      <c r="HK65" s="107">
        <f t="shared" si="60"/>
        <v>9.3735353850960793E-4</v>
      </c>
      <c r="HL65" s="47">
        <v>1</v>
      </c>
      <c r="HM65" s="107">
        <f t="shared" si="61"/>
        <v>3.0769230769230769E-3</v>
      </c>
      <c r="IB65" s="47">
        <v>119</v>
      </c>
      <c r="IC65" s="107">
        <f t="shared" si="66"/>
        <v>1.1313938011028713E-2</v>
      </c>
      <c r="ID65" s="47">
        <v>2</v>
      </c>
      <c r="IE65" s="107">
        <f t="shared" si="67"/>
        <v>6.1538461538461538E-3</v>
      </c>
      <c r="IH65" s="47">
        <v>15</v>
      </c>
      <c r="II65" s="207">
        <f t="shared" si="68"/>
        <v>1.0612706947785483E-3</v>
      </c>
      <c r="IJ65" s="47">
        <v>1</v>
      </c>
      <c r="IK65" s="107">
        <f t="shared" si="69"/>
        <v>3.0769230769230769E-3</v>
      </c>
      <c r="IN65" s="47">
        <v>12</v>
      </c>
      <c r="IO65" s="207">
        <f t="shared" si="70"/>
        <v>8.3039236039028446E-4</v>
      </c>
      <c r="IP65" s="47">
        <v>1</v>
      </c>
      <c r="IQ65" s="207">
        <f t="shared" si="71"/>
        <v>3.0769230769230769E-3</v>
      </c>
      <c r="IT65" s="47">
        <v>11</v>
      </c>
      <c r="IU65" s="107">
        <f t="shared" si="72"/>
        <v>9.3896713615023472E-4</v>
      </c>
      <c r="IV65" s="47">
        <v>1</v>
      </c>
      <c r="IW65" s="207">
        <f t="shared" si="73"/>
        <v>3.0769230769230769E-3</v>
      </c>
      <c r="JG65" s="210"/>
      <c r="JX65" s="47">
        <v>10</v>
      </c>
      <c r="JY65" s="107">
        <f t="shared" si="82"/>
        <v>8.9301661010894801E-4</v>
      </c>
      <c r="JZ65" s="47">
        <v>1</v>
      </c>
      <c r="KA65" s="207">
        <f t="shared" si="83"/>
        <v>3.0769230769230769E-3</v>
      </c>
      <c r="KJ65" s="47">
        <v>10</v>
      </c>
      <c r="KK65" s="107">
        <f t="shared" si="86"/>
        <v>9.3519124660993173E-4</v>
      </c>
      <c r="KL65" s="47">
        <v>1</v>
      </c>
      <c r="KM65" s="207">
        <f t="shared" si="87"/>
        <v>3.0769230769230769E-3</v>
      </c>
      <c r="KP65" s="47">
        <v>22</v>
      </c>
      <c r="KQ65" s="107">
        <f t="shared" si="88"/>
        <v>2.3174971031286211E-3</v>
      </c>
      <c r="KR65" s="47">
        <v>1</v>
      </c>
      <c r="KS65" s="207">
        <f t="shared" si="89"/>
        <v>3.0769230769230769E-3</v>
      </c>
    </row>
    <row r="66" spans="3:305" s="47" customFormat="1" x14ac:dyDescent="0.25">
      <c r="C66" s="212"/>
      <c r="E66" s="207"/>
      <c r="F66" s="208"/>
      <c r="H66" s="47">
        <v>135</v>
      </c>
      <c r="I66" s="207">
        <f t="shared" si="4"/>
        <v>1.2549967463047318E-2</v>
      </c>
      <c r="J66" s="47">
        <v>1</v>
      </c>
      <c r="K66" s="207">
        <f t="shared" si="5"/>
        <v>3.0674846625766872E-3</v>
      </c>
      <c r="L66" s="208"/>
      <c r="N66" s="47">
        <v>11</v>
      </c>
      <c r="O66" s="207">
        <f t="shared" si="6"/>
        <v>9.8469250738519387E-4</v>
      </c>
      <c r="P66" s="47">
        <v>1</v>
      </c>
      <c r="Q66" s="207">
        <f t="shared" si="7"/>
        <v>3.0769230769230769E-3</v>
      </c>
      <c r="R66" s="208"/>
      <c r="T66" s="47">
        <v>11</v>
      </c>
      <c r="U66" s="209">
        <f t="shared" si="8"/>
        <v>8.8431545944207737E-4</v>
      </c>
      <c r="V66" s="47">
        <v>1</v>
      </c>
      <c r="W66" s="207">
        <f t="shared" si="9"/>
        <v>3.0674846625766872E-3</v>
      </c>
      <c r="X66" s="208"/>
      <c r="AD66" s="208"/>
      <c r="AG66" s="209"/>
      <c r="AI66" s="107"/>
      <c r="AJ66" s="208"/>
      <c r="AP66" s="208"/>
      <c r="AS66" s="207"/>
      <c r="AU66" s="107"/>
      <c r="AV66" s="208"/>
      <c r="BA66" s="107"/>
      <c r="BB66" s="208"/>
      <c r="BD66" s="47">
        <v>15</v>
      </c>
      <c r="BE66" s="207">
        <f t="shared" si="18"/>
        <v>1.095690284879474E-3</v>
      </c>
      <c r="BF66" s="47">
        <v>1</v>
      </c>
      <c r="BG66" s="107">
        <f t="shared" si="19"/>
        <v>3.0674846625766872E-3</v>
      </c>
      <c r="BH66" s="208"/>
      <c r="BK66" s="207"/>
      <c r="BM66" s="107"/>
      <c r="BN66" s="208"/>
      <c r="BQ66" s="210"/>
      <c r="BT66" s="208"/>
      <c r="CN66" s="47">
        <v>12</v>
      </c>
      <c r="CO66" s="207">
        <f t="shared" si="28"/>
        <v>9.5245654417017221E-4</v>
      </c>
      <c r="CP66" s="47">
        <v>1</v>
      </c>
      <c r="CQ66" s="107">
        <f t="shared" si="29"/>
        <v>3.0769230769230769E-3</v>
      </c>
      <c r="CZ66" s="47">
        <v>48</v>
      </c>
      <c r="DA66" s="207">
        <f t="shared" si="32"/>
        <v>4.9735778675784889E-3</v>
      </c>
      <c r="DB66" s="47">
        <v>12</v>
      </c>
      <c r="DC66" s="107">
        <f t="shared" si="33"/>
        <v>3.6923076923076927E-2</v>
      </c>
      <c r="DF66" s="47">
        <v>52</v>
      </c>
      <c r="DG66" s="207">
        <f t="shared" si="34"/>
        <v>8.2618366698442962E-3</v>
      </c>
      <c r="DH66" s="47">
        <v>13</v>
      </c>
      <c r="DI66" s="107">
        <f t="shared" si="35"/>
        <v>0.04</v>
      </c>
      <c r="DX66" s="47">
        <v>14</v>
      </c>
      <c r="DY66" s="107">
        <f t="shared" si="38"/>
        <v>1.0647197505513728E-3</v>
      </c>
      <c r="DZ66" s="47">
        <v>1</v>
      </c>
      <c r="EA66" s="107">
        <f t="shared" si="39"/>
        <v>3.0769230769230769E-3</v>
      </c>
      <c r="EJ66" s="47">
        <v>11</v>
      </c>
      <c r="EK66" s="107">
        <f t="shared" si="42"/>
        <v>7.6394194041252863E-4</v>
      </c>
      <c r="EL66" s="47">
        <v>1</v>
      </c>
      <c r="EM66" s="107">
        <f t="shared" si="43"/>
        <v>3.0769230769230769E-3</v>
      </c>
      <c r="FT66" s="47">
        <v>10</v>
      </c>
      <c r="FU66" s="107">
        <f t="shared" si="50"/>
        <v>1.0656436487638534E-3</v>
      </c>
      <c r="FV66" s="47">
        <v>2</v>
      </c>
      <c r="FW66" s="207">
        <f t="shared" si="91"/>
        <v>6.1538461538461538E-3</v>
      </c>
      <c r="FZ66" s="47">
        <v>10</v>
      </c>
      <c r="GA66" s="207">
        <f t="shared" si="51"/>
        <v>1.2009126936471718E-3</v>
      </c>
      <c r="GB66" s="47">
        <v>1</v>
      </c>
      <c r="GC66" s="209">
        <f t="shared" si="52"/>
        <v>3.0769230769230769E-3</v>
      </c>
      <c r="GL66" s="47">
        <v>12</v>
      </c>
      <c r="GM66" s="107">
        <f t="shared" si="55"/>
        <v>1.1745130664578642E-3</v>
      </c>
      <c r="GN66" s="47">
        <v>2</v>
      </c>
      <c r="GO66" s="107">
        <f t="shared" si="92"/>
        <v>6.1538461538461538E-3</v>
      </c>
      <c r="HD66" s="47">
        <v>17</v>
      </c>
      <c r="HE66" s="107">
        <f t="shared" si="58"/>
        <v>1.0314282247300085E-3</v>
      </c>
      <c r="HF66" s="47">
        <v>1</v>
      </c>
      <c r="HG66" s="107">
        <f t="shared" si="59"/>
        <v>3.0769230769230769E-3</v>
      </c>
      <c r="HJ66" s="47">
        <v>12</v>
      </c>
      <c r="HK66" s="107">
        <f t="shared" si="60"/>
        <v>9.3735353850960793E-4</v>
      </c>
      <c r="HL66" s="47">
        <v>1</v>
      </c>
      <c r="HM66" s="107">
        <f t="shared" si="61"/>
        <v>3.0769230769230769E-3</v>
      </c>
      <c r="IH66" s="47">
        <v>14</v>
      </c>
      <c r="II66" s="207">
        <f t="shared" si="68"/>
        <v>9.9051931512664487E-4</v>
      </c>
      <c r="IJ66" s="47">
        <v>1</v>
      </c>
      <c r="IK66" s="107">
        <f t="shared" si="69"/>
        <v>3.0769230769230769E-3</v>
      </c>
      <c r="IN66" s="47">
        <v>12</v>
      </c>
      <c r="IO66" s="207">
        <f t="shared" si="70"/>
        <v>8.3039236039028446E-4</v>
      </c>
      <c r="IP66" s="47">
        <v>1</v>
      </c>
      <c r="IQ66" s="207">
        <f t="shared" si="71"/>
        <v>3.0769230769230769E-3</v>
      </c>
      <c r="IT66" s="47">
        <v>11</v>
      </c>
      <c r="IU66" s="107">
        <f t="shared" si="72"/>
        <v>9.3896713615023472E-4</v>
      </c>
      <c r="IV66" s="47">
        <v>1</v>
      </c>
      <c r="IW66" s="207">
        <f t="shared" si="73"/>
        <v>3.0769230769230769E-3</v>
      </c>
      <c r="JG66" s="210"/>
      <c r="JX66" s="47">
        <v>10</v>
      </c>
      <c r="JY66" s="107">
        <f t="shared" si="82"/>
        <v>8.9301661010894801E-4</v>
      </c>
      <c r="JZ66" s="47">
        <v>1</v>
      </c>
      <c r="KA66" s="207">
        <f t="shared" si="83"/>
        <v>3.0769230769230769E-3</v>
      </c>
      <c r="KJ66" s="47">
        <v>10</v>
      </c>
      <c r="KK66" s="107">
        <f t="shared" si="86"/>
        <v>9.3519124660993173E-4</v>
      </c>
      <c r="KL66" s="47">
        <v>1</v>
      </c>
      <c r="KM66" s="207">
        <f t="shared" si="87"/>
        <v>3.0769230769230769E-3</v>
      </c>
      <c r="KP66" s="47">
        <v>130</v>
      </c>
      <c r="KQ66" s="107">
        <f t="shared" si="88"/>
        <v>1.3694301063941853E-2</v>
      </c>
      <c r="KR66" s="47">
        <v>1</v>
      </c>
      <c r="KS66" s="207">
        <f t="shared" si="89"/>
        <v>3.0769230769230769E-3</v>
      </c>
    </row>
    <row r="67" spans="3:305" s="47" customFormat="1" x14ac:dyDescent="0.25">
      <c r="C67" s="212"/>
      <c r="E67" s="207"/>
      <c r="F67" s="208"/>
      <c r="H67" s="47">
        <v>18</v>
      </c>
      <c r="I67" s="207">
        <f t="shared" si="4"/>
        <v>1.6733289950729758E-3</v>
      </c>
      <c r="J67" s="47">
        <v>1</v>
      </c>
      <c r="K67" s="207">
        <f t="shared" si="5"/>
        <v>3.0674846625766872E-3</v>
      </c>
      <c r="L67" s="208"/>
      <c r="N67" s="47">
        <v>11</v>
      </c>
      <c r="O67" s="207">
        <f t="shared" si="6"/>
        <v>9.8469250738519387E-4</v>
      </c>
      <c r="P67" s="47">
        <v>1</v>
      </c>
      <c r="Q67" s="207">
        <f t="shared" si="7"/>
        <v>3.0769230769230769E-3</v>
      </c>
      <c r="R67" s="208"/>
      <c r="T67" s="47">
        <v>11</v>
      </c>
      <c r="U67" s="209">
        <f t="shared" si="8"/>
        <v>8.8431545944207737E-4</v>
      </c>
      <c r="V67" s="47">
        <v>1</v>
      </c>
      <c r="W67" s="207">
        <f t="shared" si="9"/>
        <v>3.0674846625766872E-3</v>
      </c>
      <c r="X67" s="208"/>
      <c r="AD67" s="208"/>
      <c r="AG67" s="209"/>
      <c r="AI67" s="107"/>
      <c r="AJ67" s="208"/>
      <c r="AP67" s="208"/>
      <c r="AS67" s="207"/>
      <c r="AU67" s="107"/>
      <c r="AV67" s="208"/>
      <c r="BA67" s="107"/>
      <c r="BB67" s="208"/>
      <c r="BD67" s="47">
        <v>14</v>
      </c>
      <c r="BE67" s="207">
        <f t="shared" si="18"/>
        <v>1.0226442658875091E-3</v>
      </c>
      <c r="BF67" s="47">
        <v>1</v>
      </c>
      <c r="BG67" s="107">
        <f t="shared" si="19"/>
        <v>3.0674846625766872E-3</v>
      </c>
      <c r="BH67" s="208"/>
      <c r="BK67" s="207"/>
      <c r="BM67" s="107"/>
      <c r="BN67" s="208"/>
      <c r="BQ67" s="210"/>
      <c r="BT67" s="208"/>
      <c r="CN67" s="47">
        <v>12</v>
      </c>
      <c r="CO67" s="207">
        <f t="shared" si="28"/>
        <v>9.5245654417017221E-4</v>
      </c>
      <c r="CP67" s="47">
        <v>1</v>
      </c>
      <c r="CQ67" s="107">
        <f t="shared" si="29"/>
        <v>3.0769230769230769E-3</v>
      </c>
      <c r="CZ67" s="47">
        <v>20</v>
      </c>
      <c r="DA67" s="207">
        <f t="shared" si="32"/>
        <v>2.0723241114910373E-3</v>
      </c>
      <c r="DB67" s="47">
        <v>12</v>
      </c>
      <c r="DC67" s="107">
        <f t="shared" si="33"/>
        <v>3.6923076923076927E-2</v>
      </c>
      <c r="DF67" s="47">
        <v>16</v>
      </c>
      <c r="DG67" s="207">
        <f t="shared" si="34"/>
        <v>2.5421035907213221E-3</v>
      </c>
      <c r="DH67" s="47">
        <v>14</v>
      </c>
      <c r="DI67" s="107">
        <f t="shared" si="35"/>
        <v>4.3076923076923075E-2</v>
      </c>
      <c r="DX67" s="47">
        <v>13</v>
      </c>
      <c r="DY67" s="107">
        <f t="shared" si="38"/>
        <v>9.8866833979770327E-4</v>
      </c>
      <c r="DZ67" s="47">
        <v>1</v>
      </c>
      <c r="EA67" s="107">
        <f t="shared" si="39"/>
        <v>3.0769230769230769E-3</v>
      </c>
      <c r="EJ67" s="47">
        <v>10</v>
      </c>
      <c r="EK67" s="107">
        <f t="shared" si="42"/>
        <v>6.9449267310229873E-4</v>
      </c>
      <c r="EL67" s="47">
        <v>1</v>
      </c>
      <c r="EM67" s="107">
        <f t="shared" si="43"/>
        <v>3.0769230769230769E-3</v>
      </c>
      <c r="FT67" s="47">
        <v>16</v>
      </c>
      <c r="FU67" s="107">
        <f t="shared" si="50"/>
        <v>1.7050298380221654E-3</v>
      </c>
      <c r="FV67" s="47">
        <v>3</v>
      </c>
      <c r="FW67" s="207">
        <f t="shared" si="91"/>
        <v>9.2307692307692316E-3</v>
      </c>
      <c r="FZ67" s="47">
        <v>10</v>
      </c>
      <c r="GA67" s="207">
        <f t="shared" si="51"/>
        <v>1.2009126936471718E-3</v>
      </c>
      <c r="GB67" s="47">
        <v>1</v>
      </c>
      <c r="GC67" s="209">
        <f t="shared" si="52"/>
        <v>3.0769230769230769E-3</v>
      </c>
      <c r="HD67" s="47">
        <v>16</v>
      </c>
      <c r="HE67" s="107">
        <f t="shared" si="58"/>
        <v>9.7075597621647854E-4</v>
      </c>
      <c r="HF67" s="47">
        <v>1</v>
      </c>
      <c r="HG67" s="107">
        <f t="shared" si="59"/>
        <v>3.0769230769230769E-3</v>
      </c>
      <c r="HJ67" s="47">
        <v>12</v>
      </c>
      <c r="HK67" s="107">
        <f t="shared" si="60"/>
        <v>9.3735353850960793E-4</v>
      </c>
      <c r="HL67" s="47">
        <v>1</v>
      </c>
      <c r="HM67" s="107">
        <f t="shared" si="61"/>
        <v>3.0769230769230769E-3</v>
      </c>
      <c r="IH67" s="47">
        <v>14</v>
      </c>
      <c r="II67" s="207">
        <f t="shared" si="68"/>
        <v>9.9051931512664487E-4</v>
      </c>
      <c r="IJ67" s="47">
        <v>1</v>
      </c>
      <c r="IK67" s="107">
        <f t="shared" si="69"/>
        <v>3.0769230769230769E-3</v>
      </c>
      <c r="IN67" s="47">
        <v>12</v>
      </c>
      <c r="IO67" s="207">
        <f t="shared" si="70"/>
        <v>8.3039236039028446E-4</v>
      </c>
      <c r="IP67" s="47">
        <v>1</v>
      </c>
      <c r="IQ67" s="207">
        <f t="shared" si="71"/>
        <v>3.0769230769230769E-3</v>
      </c>
      <c r="IT67" s="47">
        <v>11</v>
      </c>
      <c r="IU67" s="107">
        <f t="shared" si="72"/>
        <v>9.3896713615023472E-4</v>
      </c>
      <c r="IV67" s="47">
        <v>1</v>
      </c>
      <c r="IW67" s="207">
        <f t="shared" si="73"/>
        <v>3.0769230769230769E-3</v>
      </c>
      <c r="JG67" s="210"/>
      <c r="JX67" s="47">
        <v>10</v>
      </c>
      <c r="JY67" s="107">
        <f t="shared" si="82"/>
        <v>8.9301661010894801E-4</v>
      </c>
      <c r="JZ67" s="47">
        <v>1</v>
      </c>
      <c r="KA67" s="207">
        <f t="shared" si="83"/>
        <v>3.0769230769230769E-3</v>
      </c>
      <c r="KJ67" s="47">
        <v>22</v>
      </c>
      <c r="KK67" s="107">
        <f t="shared" si="86"/>
        <v>2.05742074254185E-3</v>
      </c>
      <c r="KL67" s="47">
        <v>1</v>
      </c>
      <c r="KM67" s="207">
        <f t="shared" si="87"/>
        <v>3.0769230769230769E-3</v>
      </c>
      <c r="KP67" s="47">
        <v>10</v>
      </c>
      <c r="KQ67" s="107">
        <f t="shared" si="88"/>
        <v>1.0534077741493732E-3</v>
      </c>
      <c r="KR67" s="47">
        <v>1</v>
      </c>
      <c r="KS67" s="207">
        <f t="shared" si="89"/>
        <v>3.0769230769230769E-3</v>
      </c>
    </row>
    <row r="68" spans="3:305" s="47" customFormat="1" x14ac:dyDescent="0.25">
      <c r="C68" s="212"/>
      <c r="E68" s="207"/>
      <c r="F68" s="208"/>
      <c r="H68" s="47">
        <v>68</v>
      </c>
      <c r="I68" s="207">
        <f t="shared" si="4"/>
        <v>6.3214650924979087E-3</v>
      </c>
      <c r="J68" s="47">
        <v>2</v>
      </c>
      <c r="K68" s="207">
        <f t="shared" si="5"/>
        <v>6.1349693251533744E-3</v>
      </c>
      <c r="L68" s="208" t="s">
        <v>93</v>
      </c>
      <c r="N68" s="47">
        <v>11</v>
      </c>
      <c r="O68" s="207">
        <f t="shared" si="6"/>
        <v>9.8469250738519387E-4</v>
      </c>
      <c r="P68" s="47">
        <v>1</v>
      </c>
      <c r="Q68" s="207">
        <f t="shared" si="7"/>
        <v>3.0769230769230769E-3</v>
      </c>
      <c r="R68" s="208"/>
      <c r="T68" s="47">
        <v>11</v>
      </c>
      <c r="U68" s="209">
        <f t="shared" si="8"/>
        <v>8.8431545944207737E-4</v>
      </c>
      <c r="V68" s="47">
        <v>1</v>
      </c>
      <c r="W68" s="207">
        <f t="shared" si="9"/>
        <v>3.0674846625766872E-3</v>
      </c>
      <c r="X68" s="208"/>
      <c r="AD68" s="208"/>
      <c r="AG68" s="209"/>
      <c r="AI68" s="107"/>
      <c r="AJ68" s="208"/>
      <c r="AP68" s="208"/>
      <c r="AS68" s="207"/>
      <c r="AU68" s="107"/>
      <c r="AV68" s="208"/>
      <c r="BA68" s="107"/>
      <c r="BB68" s="208"/>
      <c r="BD68" s="47">
        <v>14</v>
      </c>
      <c r="BE68" s="207">
        <f t="shared" si="18"/>
        <v>1.0226442658875091E-3</v>
      </c>
      <c r="BF68" s="47">
        <v>1</v>
      </c>
      <c r="BG68" s="107">
        <f t="shared" si="19"/>
        <v>3.0674846625766872E-3</v>
      </c>
      <c r="BH68" s="208"/>
      <c r="BK68" s="207"/>
      <c r="BM68" s="107"/>
      <c r="BN68" s="208"/>
      <c r="BQ68" s="210"/>
      <c r="BT68" s="208"/>
      <c r="CN68" s="47">
        <v>12</v>
      </c>
      <c r="CO68" s="207">
        <f t="shared" si="28"/>
        <v>9.5245654417017221E-4</v>
      </c>
      <c r="CP68" s="47">
        <v>1</v>
      </c>
      <c r="CQ68" s="107">
        <f t="shared" si="29"/>
        <v>3.0769230769230769E-3</v>
      </c>
      <c r="CZ68" s="47">
        <v>13</v>
      </c>
      <c r="DA68" s="207">
        <f t="shared" si="32"/>
        <v>1.3470106724691741E-3</v>
      </c>
      <c r="DB68" s="47">
        <v>12</v>
      </c>
      <c r="DC68" s="107">
        <f t="shared" si="33"/>
        <v>3.6923076923076927E-2</v>
      </c>
      <c r="DF68" s="47">
        <v>53</v>
      </c>
      <c r="DG68" s="207">
        <f t="shared" si="34"/>
        <v>8.4207181442643789E-3</v>
      </c>
      <c r="DH68" s="47">
        <v>14</v>
      </c>
      <c r="DI68" s="107">
        <f t="shared" si="35"/>
        <v>4.3076923076923075E-2</v>
      </c>
      <c r="DX68" s="47">
        <v>13</v>
      </c>
      <c r="DY68" s="107">
        <f t="shared" si="38"/>
        <v>9.8866833979770327E-4</v>
      </c>
      <c r="DZ68" s="47">
        <v>1</v>
      </c>
      <c r="EA68" s="107">
        <f t="shared" si="39"/>
        <v>3.0769230769230769E-3</v>
      </c>
      <c r="EJ68" s="47">
        <v>10</v>
      </c>
      <c r="EK68" s="107">
        <f t="shared" si="42"/>
        <v>6.9449267310229873E-4</v>
      </c>
      <c r="EL68" s="47">
        <v>1</v>
      </c>
      <c r="EM68" s="107">
        <f t="shared" si="43"/>
        <v>3.0769230769230769E-3</v>
      </c>
      <c r="FW68" s="207"/>
      <c r="FZ68" s="47">
        <v>127</v>
      </c>
      <c r="GA68" s="207">
        <f t="shared" si="51"/>
        <v>1.5251591209319083E-2</v>
      </c>
      <c r="GB68" s="47">
        <v>1</v>
      </c>
      <c r="GC68" s="209">
        <f t="shared" si="52"/>
        <v>3.0769230769230769E-3</v>
      </c>
      <c r="HD68" s="47">
        <v>10</v>
      </c>
      <c r="HE68" s="107">
        <f t="shared" si="58"/>
        <v>6.0672248513529909E-4</v>
      </c>
      <c r="HF68" s="47">
        <v>1</v>
      </c>
      <c r="HG68" s="107">
        <f t="shared" si="59"/>
        <v>3.0769230769230769E-3</v>
      </c>
      <c r="HJ68" s="47">
        <v>12</v>
      </c>
      <c r="HK68" s="107">
        <f t="shared" si="60"/>
        <v>9.3735353850960793E-4</v>
      </c>
      <c r="HL68" s="47">
        <v>1</v>
      </c>
      <c r="HM68" s="107">
        <f t="shared" si="61"/>
        <v>3.0769230769230769E-3</v>
      </c>
      <c r="IH68" s="47">
        <v>14</v>
      </c>
      <c r="II68" s="207">
        <f t="shared" si="68"/>
        <v>9.9051931512664487E-4</v>
      </c>
      <c r="IJ68" s="47">
        <v>1</v>
      </c>
      <c r="IK68" s="107">
        <f t="shared" si="69"/>
        <v>3.0769230769230769E-3</v>
      </c>
      <c r="IN68" s="47">
        <v>12</v>
      </c>
      <c r="IO68" s="207">
        <f t="shared" si="70"/>
        <v>8.3039236039028446E-4</v>
      </c>
      <c r="IP68" s="47">
        <v>1</v>
      </c>
      <c r="IQ68" s="207">
        <f t="shared" si="71"/>
        <v>3.0769230769230769E-3</v>
      </c>
      <c r="IT68" s="47">
        <v>11</v>
      </c>
      <c r="IU68" s="107">
        <f t="shared" si="72"/>
        <v>9.3896713615023472E-4</v>
      </c>
      <c r="IV68" s="47">
        <v>1</v>
      </c>
      <c r="IW68" s="207">
        <f t="shared" si="73"/>
        <v>3.0769230769230769E-3</v>
      </c>
      <c r="JG68" s="210"/>
      <c r="JX68" s="47">
        <v>10</v>
      </c>
      <c r="JY68" s="107">
        <f t="shared" si="82"/>
        <v>8.9301661010894801E-4</v>
      </c>
      <c r="JZ68" s="47">
        <v>1</v>
      </c>
      <c r="KA68" s="207">
        <f t="shared" si="83"/>
        <v>3.0769230769230769E-3</v>
      </c>
      <c r="KJ68" s="47">
        <v>118</v>
      </c>
      <c r="KK68" s="107">
        <f t="shared" si="86"/>
        <v>1.1035256709997195E-2</v>
      </c>
      <c r="KL68" s="47">
        <v>1</v>
      </c>
      <c r="KM68" s="207">
        <f t="shared" si="87"/>
        <v>3.0769230769230769E-3</v>
      </c>
      <c r="KP68" s="47">
        <v>27</v>
      </c>
      <c r="KQ68" s="107">
        <f t="shared" si="88"/>
        <v>2.8442009902033077E-3</v>
      </c>
      <c r="KR68" s="47">
        <v>2</v>
      </c>
      <c r="KS68" s="207">
        <f t="shared" si="89"/>
        <v>6.1538461538461538E-3</v>
      </c>
    </row>
    <row r="69" spans="3:305" s="47" customFormat="1" x14ac:dyDescent="0.25">
      <c r="C69" s="212"/>
      <c r="E69" s="207"/>
      <c r="F69" s="208"/>
      <c r="H69" s="47">
        <v>58</v>
      </c>
      <c r="I69" s="207">
        <f t="shared" si="4"/>
        <v>5.3918378730129215E-3</v>
      </c>
      <c r="J69" s="47">
        <v>3</v>
      </c>
      <c r="K69" s="207">
        <f t="shared" si="5"/>
        <v>9.202453987730062E-3</v>
      </c>
      <c r="L69" s="208" t="s">
        <v>102</v>
      </c>
      <c r="N69" s="47">
        <v>10</v>
      </c>
      <c r="O69" s="207">
        <f t="shared" si="6"/>
        <v>8.9517500671381256E-4</v>
      </c>
      <c r="P69" s="47">
        <v>1</v>
      </c>
      <c r="Q69" s="207">
        <f t="shared" si="7"/>
        <v>3.0769230769230769E-3</v>
      </c>
      <c r="R69" s="208"/>
      <c r="T69" s="47">
        <v>11</v>
      </c>
      <c r="U69" s="209">
        <f t="shared" si="8"/>
        <v>8.8431545944207737E-4</v>
      </c>
      <c r="V69" s="47">
        <v>1</v>
      </c>
      <c r="W69" s="207">
        <f t="shared" si="9"/>
        <v>3.0674846625766872E-3</v>
      </c>
      <c r="X69" s="208"/>
      <c r="AD69" s="208"/>
      <c r="AG69" s="209"/>
      <c r="AI69" s="107"/>
      <c r="AJ69" s="208"/>
      <c r="AP69" s="208"/>
      <c r="AS69" s="207"/>
      <c r="AU69" s="107"/>
      <c r="AV69" s="208"/>
      <c r="BA69" s="107"/>
      <c r="BB69" s="208"/>
      <c r="BD69" s="47">
        <v>14</v>
      </c>
      <c r="BE69" s="207">
        <f t="shared" si="18"/>
        <v>1.0226442658875091E-3</v>
      </c>
      <c r="BF69" s="47">
        <v>1</v>
      </c>
      <c r="BG69" s="107">
        <f t="shared" si="19"/>
        <v>3.0674846625766872E-3</v>
      </c>
      <c r="BH69" s="208"/>
      <c r="BK69" s="207"/>
      <c r="BM69" s="107"/>
      <c r="BN69" s="208"/>
      <c r="BQ69" s="210"/>
      <c r="BT69" s="208"/>
      <c r="CN69" s="47">
        <v>12</v>
      </c>
      <c r="CO69" s="207">
        <f t="shared" si="28"/>
        <v>9.5245654417017221E-4</v>
      </c>
      <c r="CP69" s="47">
        <v>1</v>
      </c>
      <c r="CQ69" s="107">
        <f t="shared" si="29"/>
        <v>3.0769230769230769E-3</v>
      </c>
      <c r="CZ69" s="47">
        <v>34</v>
      </c>
      <c r="DA69" s="207">
        <f t="shared" si="32"/>
        <v>3.5229509895347631E-3</v>
      </c>
      <c r="DB69" s="47">
        <v>12</v>
      </c>
      <c r="DC69" s="107">
        <f t="shared" si="33"/>
        <v>3.6923076923076927E-2</v>
      </c>
      <c r="DF69" s="47">
        <v>18</v>
      </c>
      <c r="DG69" s="207">
        <f t="shared" si="34"/>
        <v>2.859866539561487E-3</v>
      </c>
      <c r="DH69" s="47">
        <v>15</v>
      </c>
      <c r="DI69" s="107">
        <f t="shared" si="35"/>
        <v>4.6153846153846156E-2</v>
      </c>
      <c r="DX69" s="47">
        <v>13</v>
      </c>
      <c r="DY69" s="107">
        <f t="shared" si="38"/>
        <v>9.8866833979770327E-4</v>
      </c>
      <c r="DZ69" s="47">
        <v>1</v>
      </c>
      <c r="EA69" s="107">
        <f t="shared" si="39"/>
        <v>3.0769230769230769E-3</v>
      </c>
      <c r="EJ69" s="47">
        <v>11</v>
      </c>
      <c r="EK69" s="107">
        <f t="shared" si="42"/>
        <v>7.6394194041252863E-4</v>
      </c>
      <c r="EL69" s="47">
        <v>1</v>
      </c>
      <c r="EM69" s="107">
        <f t="shared" si="43"/>
        <v>3.0769230769230769E-3</v>
      </c>
      <c r="FW69" s="207"/>
      <c r="FZ69" s="47">
        <v>15</v>
      </c>
      <c r="GA69" s="207">
        <f t="shared" si="51"/>
        <v>1.8013690404707578E-3</v>
      </c>
      <c r="GB69" s="47">
        <v>1</v>
      </c>
      <c r="GC69" s="209">
        <f t="shared" si="52"/>
        <v>3.0769230769230769E-3</v>
      </c>
      <c r="HD69" s="47">
        <v>19</v>
      </c>
      <c r="HE69" s="107">
        <f t="shared" si="58"/>
        <v>1.1527727217570682E-3</v>
      </c>
      <c r="HF69" s="47">
        <v>1</v>
      </c>
      <c r="HG69" s="107">
        <f t="shared" si="59"/>
        <v>3.0769230769230769E-3</v>
      </c>
      <c r="HJ69" s="47">
        <v>12</v>
      </c>
      <c r="HK69" s="107">
        <f t="shared" si="60"/>
        <v>9.3735353850960793E-4</v>
      </c>
      <c r="HL69" s="47">
        <v>1</v>
      </c>
      <c r="HM69" s="107">
        <f t="shared" si="61"/>
        <v>3.0769230769230769E-3</v>
      </c>
      <c r="IH69" s="47">
        <v>14</v>
      </c>
      <c r="II69" s="207">
        <f t="shared" si="68"/>
        <v>9.9051931512664487E-4</v>
      </c>
      <c r="IJ69" s="47">
        <v>1</v>
      </c>
      <c r="IK69" s="107">
        <f t="shared" si="69"/>
        <v>3.0769230769230769E-3</v>
      </c>
      <c r="IN69" s="47">
        <v>11</v>
      </c>
      <c r="IO69" s="207">
        <f t="shared" si="70"/>
        <v>7.6119299702442737E-4</v>
      </c>
      <c r="IP69" s="47">
        <v>1</v>
      </c>
      <c r="IQ69" s="207">
        <f t="shared" si="71"/>
        <v>3.0769230769230769E-3</v>
      </c>
      <c r="IT69" s="47">
        <v>11</v>
      </c>
      <c r="IU69" s="107">
        <f t="shared" si="72"/>
        <v>9.3896713615023472E-4</v>
      </c>
      <c r="IV69" s="47">
        <v>1</v>
      </c>
      <c r="IW69" s="207">
        <f t="shared" si="73"/>
        <v>3.0769230769230769E-3</v>
      </c>
      <c r="JG69" s="210"/>
      <c r="JX69" s="47">
        <v>10</v>
      </c>
      <c r="JY69" s="107">
        <f t="shared" si="82"/>
        <v>8.9301661010894801E-4</v>
      </c>
      <c r="JZ69" s="47">
        <v>1</v>
      </c>
      <c r="KA69" s="207">
        <f t="shared" si="83"/>
        <v>3.0769230769230769E-3</v>
      </c>
      <c r="KJ69" s="47">
        <v>11</v>
      </c>
      <c r="KK69" s="107">
        <f t="shared" si="86"/>
        <v>1.028710371270925E-3</v>
      </c>
      <c r="KL69" s="47">
        <v>1</v>
      </c>
      <c r="KM69" s="207">
        <f t="shared" si="87"/>
        <v>3.0769230769230769E-3</v>
      </c>
      <c r="KP69" s="47">
        <v>39</v>
      </c>
      <c r="KQ69" s="107">
        <f t="shared" si="88"/>
        <v>4.1082903191825559E-3</v>
      </c>
      <c r="KR69" s="47">
        <v>3</v>
      </c>
      <c r="KS69" s="207">
        <f t="shared" si="89"/>
        <v>9.2307692307692316E-3</v>
      </c>
    </row>
    <row r="70" spans="3:305" s="47" customFormat="1" x14ac:dyDescent="0.25">
      <c r="C70" s="212"/>
      <c r="E70" s="207"/>
      <c r="F70" s="208"/>
      <c r="I70" s="207"/>
      <c r="K70" s="207"/>
      <c r="L70" s="208"/>
      <c r="N70" s="47">
        <v>10</v>
      </c>
      <c r="O70" s="207">
        <f t="shared" ref="O70:O77" si="95">N70/$N$4</f>
        <v>8.9517500671381256E-4</v>
      </c>
      <c r="P70" s="47">
        <v>1</v>
      </c>
      <c r="Q70" s="207">
        <f t="shared" ref="Q70:Q77" si="96">P70/325</f>
        <v>3.0769230769230769E-3</v>
      </c>
      <c r="R70" s="208"/>
      <c r="T70" s="47">
        <v>11</v>
      </c>
      <c r="U70" s="209">
        <f t="shared" ref="U70:U92" si="97">T70/$T$4</f>
        <v>8.8431545944207737E-4</v>
      </c>
      <c r="V70" s="47">
        <v>1</v>
      </c>
      <c r="W70" s="207">
        <f t="shared" ref="W70:W92" si="98">V70/326</f>
        <v>3.0674846625766872E-3</v>
      </c>
      <c r="X70" s="208"/>
      <c r="AD70" s="208"/>
      <c r="AG70" s="209"/>
      <c r="AI70" s="107"/>
      <c r="AJ70" s="208"/>
      <c r="AP70" s="208"/>
      <c r="AS70" s="207"/>
      <c r="AU70" s="107"/>
      <c r="AV70" s="208"/>
      <c r="BA70" s="107"/>
      <c r="BB70" s="208"/>
      <c r="BD70" s="47">
        <v>13</v>
      </c>
      <c r="BE70" s="207">
        <f t="shared" ref="BE70:BE126" si="99">BD70/$BD$4</f>
        <v>9.4959824689554422E-4</v>
      </c>
      <c r="BF70" s="47">
        <v>1</v>
      </c>
      <c r="BG70" s="107">
        <f t="shared" ref="BG70:BG126" si="100">BF70/326</f>
        <v>3.0674846625766872E-3</v>
      </c>
      <c r="BH70" s="208"/>
      <c r="BK70" s="207"/>
      <c r="BM70" s="107"/>
      <c r="BN70" s="208"/>
      <c r="BQ70" s="210"/>
      <c r="BT70" s="208"/>
      <c r="CN70" s="47">
        <v>12</v>
      </c>
      <c r="CO70" s="207">
        <f t="shared" ref="CO70:CO112" si="101">CN70/$CN$4</f>
        <v>9.5245654417017221E-4</v>
      </c>
      <c r="CP70" s="47">
        <v>1</v>
      </c>
      <c r="CQ70" s="107">
        <f t="shared" ref="CQ70:CQ112" si="102">CP70/325</f>
        <v>3.0769230769230769E-3</v>
      </c>
      <c r="CZ70" s="47">
        <v>32</v>
      </c>
      <c r="DA70" s="207">
        <f t="shared" ref="DA70:DA76" si="103">CZ70/$CZ$4</f>
        <v>3.3157185783856597E-3</v>
      </c>
      <c r="DB70" s="47">
        <v>13</v>
      </c>
      <c r="DC70" s="107">
        <f t="shared" ref="DC70:DC76" si="104">DB70/325</f>
        <v>0.04</v>
      </c>
      <c r="DF70" s="47">
        <v>12</v>
      </c>
      <c r="DG70" s="207">
        <f t="shared" ref="DG70:DG73" si="105">DF70/$DF$4</f>
        <v>1.9065776930409914E-3</v>
      </c>
      <c r="DH70" s="47">
        <v>16</v>
      </c>
      <c r="DI70" s="107">
        <f t="shared" ref="DI70:DI73" si="106">DH70/325</f>
        <v>4.9230769230769231E-2</v>
      </c>
      <c r="DX70" s="47">
        <v>12</v>
      </c>
      <c r="DY70" s="107">
        <f t="shared" ref="DY70:DY88" si="107">DX70/$DX$4</f>
        <v>9.1261692904403375E-4</v>
      </c>
      <c r="DZ70" s="47">
        <v>1</v>
      </c>
      <c r="EA70" s="107">
        <f t="shared" ref="EA70:EA88" si="108">DZ70/325</f>
        <v>3.0769230769230769E-3</v>
      </c>
      <c r="EJ70" s="47">
        <v>27</v>
      </c>
      <c r="EK70" s="107">
        <f t="shared" ref="EK70:EK133" si="109">EJ70/$EJ$4</f>
        <v>1.8751302173762067E-3</v>
      </c>
      <c r="EL70" s="47">
        <v>1</v>
      </c>
      <c r="EM70" s="107">
        <f t="shared" ref="EM70:EM133" si="110">EL70/325</f>
        <v>3.0769230769230769E-3</v>
      </c>
      <c r="FW70" s="207"/>
      <c r="FZ70" s="47">
        <v>38</v>
      </c>
      <c r="GA70" s="207">
        <f t="shared" ref="GA70:GA72" si="111">FZ70/$FZ$4</f>
        <v>4.5634682358592533E-3</v>
      </c>
      <c r="GB70" s="47">
        <v>2</v>
      </c>
      <c r="GC70" s="209">
        <f t="shared" ref="GC70:GC72" si="112">GB70/325</f>
        <v>6.1538461538461538E-3</v>
      </c>
      <c r="HD70" s="47">
        <v>11</v>
      </c>
      <c r="HE70" s="107">
        <f t="shared" ref="HE70:HE133" si="113">HD70/$HD$4</f>
        <v>6.6739473364882905E-4</v>
      </c>
      <c r="HF70" s="47">
        <v>1</v>
      </c>
      <c r="HG70" s="107">
        <f t="shared" ref="HG70:HG133" si="114">HF70/325</f>
        <v>3.0769230769230769E-3</v>
      </c>
      <c r="HJ70" s="47">
        <v>12</v>
      </c>
      <c r="HK70" s="107">
        <f t="shared" ref="HK70:HK108" si="115">HJ70/$HJ$4</f>
        <v>9.3735353850960793E-4</v>
      </c>
      <c r="HL70" s="47">
        <v>1</v>
      </c>
      <c r="HM70" s="107">
        <f t="shared" ref="HM70:HM108" si="116">HL70/325</f>
        <v>3.0769230769230769E-3</v>
      </c>
      <c r="IH70" s="47">
        <v>14</v>
      </c>
      <c r="II70" s="207">
        <f t="shared" ref="II70:II106" si="117">IH70/$IH$4</f>
        <v>9.9051931512664487E-4</v>
      </c>
      <c r="IJ70" s="47">
        <v>1</v>
      </c>
      <c r="IK70" s="107">
        <f t="shared" ref="IK70:IK106" si="118">IJ70/325</f>
        <v>3.0769230769230769E-3</v>
      </c>
      <c r="IN70" s="47">
        <v>11</v>
      </c>
      <c r="IO70" s="207">
        <f t="shared" ref="IO70:IO128" si="119">IN70/$IN$4</f>
        <v>7.6119299702442737E-4</v>
      </c>
      <c r="IP70" s="47">
        <v>1</v>
      </c>
      <c r="IQ70" s="207">
        <f t="shared" ref="IQ70:IQ128" si="120">IP70/325</f>
        <v>3.0769230769230769E-3</v>
      </c>
      <c r="IT70" s="47">
        <v>11</v>
      </c>
      <c r="IU70" s="107">
        <f t="shared" ref="IU70:IU89" si="121">IT70/$IT$4</f>
        <v>9.3896713615023472E-4</v>
      </c>
      <c r="IV70" s="47">
        <v>1</v>
      </c>
      <c r="IW70" s="207">
        <f t="shared" ref="IW70:IW89" si="122">IV70/325</f>
        <v>3.0769230769230769E-3</v>
      </c>
      <c r="JG70" s="210"/>
      <c r="JX70" s="47">
        <v>10</v>
      </c>
      <c r="JY70" s="107">
        <f t="shared" ref="JY70:JY84" si="123">JX70/$JX$4</f>
        <v>8.9301661010894801E-4</v>
      </c>
      <c r="JZ70" s="47">
        <v>1</v>
      </c>
      <c r="KA70" s="207">
        <f t="shared" ref="KA70:KA84" si="124">JZ70/325</f>
        <v>3.0769230769230769E-3</v>
      </c>
      <c r="KJ70" s="47">
        <v>81</v>
      </c>
      <c r="KK70" s="107">
        <f t="shared" ref="KK70:KK71" si="125">KJ70/$KJ$4</f>
        <v>7.5750490975404474E-3</v>
      </c>
      <c r="KL70" s="47">
        <v>2</v>
      </c>
      <c r="KM70" s="207">
        <f t="shared" ref="KM70:KM71" si="126">KL70/325</f>
        <v>6.1538461538461538E-3</v>
      </c>
    </row>
    <row r="71" spans="3:305" s="47" customFormat="1" x14ac:dyDescent="0.25">
      <c r="C71" s="212"/>
      <c r="E71" s="207"/>
      <c r="F71" s="208"/>
      <c r="I71" s="207"/>
      <c r="K71" s="207"/>
      <c r="L71" s="208"/>
      <c r="N71" s="47">
        <v>10</v>
      </c>
      <c r="O71" s="207">
        <f t="shared" si="95"/>
        <v>8.9517500671381256E-4</v>
      </c>
      <c r="P71" s="47">
        <v>1</v>
      </c>
      <c r="Q71" s="207">
        <f t="shared" si="96"/>
        <v>3.0769230769230769E-3</v>
      </c>
      <c r="R71" s="208"/>
      <c r="T71" s="47">
        <v>11</v>
      </c>
      <c r="U71" s="209">
        <f t="shared" si="97"/>
        <v>8.8431545944207737E-4</v>
      </c>
      <c r="V71" s="47">
        <v>1</v>
      </c>
      <c r="W71" s="207">
        <f t="shared" si="98"/>
        <v>3.0674846625766872E-3</v>
      </c>
      <c r="X71" s="208"/>
      <c r="AD71" s="208"/>
      <c r="AG71" s="209"/>
      <c r="AI71" s="107"/>
      <c r="AJ71" s="208"/>
      <c r="AP71" s="208"/>
      <c r="AS71" s="207"/>
      <c r="AU71" s="107"/>
      <c r="AV71" s="208"/>
      <c r="BA71" s="107"/>
      <c r="BB71" s="208"/>
      <c r="BD71" s="47">
        <v>13</v>
      </c>
      <c r="BE71" s="207">
        <f t="shared" si="99"/>
        <v>9.4959824689554422E-4</v>
      </c>
      <c r="BF71" s="47">
        <v>1</v>
      </c>
      <c r="BG71" s="107">
        <f t="shared" si="100"/>
        <v>3.0674846625766872E-3</v>
      </c>
      <c r="BH71" s="208"/>
      <c r="BK71" s="207"/>
      <c r="BM71" s="107"/>
      <c r="BN71" s="208"/>
      <c r="BQ71" s="210"/>
      <c r="BT71" s="208"/>
      <c r="CN71" s="47">
        <v>11</v>
      </c>
      <c r="CO71" s="207">
        <f t="shared" si="101"/>
        <v>8.7308516548932451E-4</v>
      </c>
      <c r="CP71" s="47">
        <v>1</v>
      </c>
      <c r="CQ71" s="107">
        <f t="shared" si="102"/>
        <v>3.0769230769230769E-3</v>
      </c>
      <c r="CZ71" s="47">
        <v>62</v>
      </c>
      <c r="DA71" s="207">
        <f t="shared" si="103"/>
        <v>6.4242047456222152E-3</v>
      </c>
      <c r="DB71" s="47">
        <v>14</v>
      </c>
      <c r="DC71" s="107">
        <f t="shared" si="104"/>
        <v>4.3076923076923075E-2</v>
      </c>
      <c r="DF71" s="47">
        <v>71</v>
      </c>
      <c r="DG71" s="207">
        <f t="shared" si="105"/>
        <v>1.1280584683825865E-2</v>
      </c>
      <c r="DH71" s="47">
        <v>23</v>
      </c>
      <c r="DI71" s="107">
        <f t="shared" si="106"/>
        <v>7.0769230769230765E-2</v>
      </c>
      <c r="DX71" s="47">
        <v>12</v>
      </c>
      <c r="DY71" s="107">
        <f t="shared" si="107"/>
        <v>9.1261692904403375E-4</v>
      </c>
      <c r="DZ71" s="47">
        <v>1</v>
      </c>
      <c r="EA71" s="107">
        <f t="shared" si="108"/>
        <v>3.0769230769230769E-3</v>
      </c>
      <c r="EJ71" s="47">
        <v>16</v>
      </c>
      <c r="EK71" s="107">
        <f t="shared" si="109"/>
        <v>1.1111882769636781E-3</v>
      </c>
      <c r="EL71" s="47">
        <v>1</v>
      </c>
      <c r="EM71" s="107">
        <f t="shared" si="110"/>
        <v>3.0769230769230769E-3</v>
      </c>
      <c r="FW71" s="207"/>
      <c r="FZ71" s="47">
        <v>13</v>
      </c>
      <c r="GA71" s="207">
        <f t="shared" si="111"/>
        <v>1.5611865017413234E-3</v>
      </c>
      <c r="GB71" s="47">
        <v>2</v>
      </c>
      <c r="GC71" s="209">
        <f t="shared" si="112"/>
        <v>6.1538461538461538E-3</v>
      </c>
      <c r="HD71" s="47">
        <v>45</v>
      </c>
      <c r="HE71" s="107">
        <f t="shared" si="113"/>
        <v>2.7302511831088462E-3</v>
      </c>
      <c r="HF71" s="47">
        <v>1</v>
      </c>
      <c r="HG71" s="107">
        <f t="shared" si="114"/>
        <v>3.0769230769230769E-3</v>
      </c>
      <c r="HJ71" s="47">
        <v>12</v>
      </c>
      <c r="HK71" s="107">
        <f t="shared" si="115"/>
        <v>9.3735353850960793E-4</v>
      </c>
      <c r="HL71" s="47">
        <v>1</v>
      </c>
      <c r="HM71" s="107">
        <f t="shared" si="116"/>
        <v>3.0769230769230769E-3</v>
      </c>
      <c r="IH71" s="47">
        <v>14</v>
      </c>
      <c r="II71" s="207">
        <f t="shared" si="117"/>
        <v>9.9051931512664487E-4</v>
      </c>
      <c r="IJ71" s="47">
        <v>1</v>
      </c>
      <c r="IK71" s="107">
        <f t="shared" si="118"/>
        <v>3.0769230769230769E-3</v>
      </c>
      <c r="IN71" s="47">
        <v>11</v>
      </c>
      <c r="IO71" s="207">
        <f t="shared" si="119"/>
        <v>7.6119299702442737E-4</v>
      </c>
      <c r="IP71" s="47">
        <v>1</v>
      </c>
      <c r="IQ71" s="207">
        <f t="shared" si="120"/>
        <v>3.0769230769230769E-3</v>
      </c>
      <c r="IT71" s="47">
        <v>11</v>
      </c>
      <c r="IU71" s="107">
        <f t="shared" si="121"/>
        <v>9.3896713615023472E-4</v>
      </c>
      <c r="IV71" s="47">
        <v>1</v>
      </c>
      <c r="IW71" s="207">
        <f t="shared" si="122"/>
        <v>3.0769230769230769E-3</v>
      </c>
      <c r="JG71" s="210"/>
      <c r="JX71" s="47">
        <v>10</v>
      </c>
      <c r="JY71" s="107">
        <f t="shared" si="123"/>
        <v>8.9301661010894801E-4</v>
      </c>
      <c r="JZ71" s="47">
        <v>1</v>
      </c>
      <c r="KA71" s="207">
        <f t="shared" si="124"/>
        <v>3.0769230769230769E-3</v>
      </c>
      <c r="KJ71" s="47">
        <v>14</v>
      </c>
      <c r="KK71" s="107">
        <f t="shared" si="125"/>
        <v>1.3092677452539044E-3</v>
      </c>
      <c r="KL71" s="47">
        <v>46</v>
      </c>
      <c r="KM71" s="207">
        <f t="shared" si="126"/>
        <v>0.14153846153846153</v>
      </c>
      <c r="KN71" s="211" t="s">
        <v>170</v>
      </c>
    </row>
    <row r="72" spans="3:305" s="47" customFormat="1" x14ac:dyDescent="0.25">
      <c r="C72" s="212"/>
      <c r="E72" s="207"/>
      <c r="F72" s="208"/>
      <c r="I72" s="207"/>
      <c r="K72" s="207"/>
      <c r="L72" s="208"/>
      <c r="N72" s="47">
        <v>10</v>
      </c>
      <c r="O72" s="207">
        <f t="shared" si="95"/>
        <v>8.9517500671381256E-4</v>
      </c>
      <c r="P72" s="47">
        <v>1</v>
      </c>
      <c r="Q72" s="207">
        <f t="shared" si="96"/>
        <v>3.0769230769230769E-3</v>
      </c>
      <c r="R72" s="208"/>
      <c r="T72" s="47">
        <v>10</v>
      </c>
      <c r="U72" s="209">
        <f t="shared" si="97"/>
        <v>8.0392314494734298E-4</v>
      </c>
      <c r="V72" s="47">
        <v>1</v>
      </c>
      <c r="W72" s="207">
        <f t="shared" si="98"/>
        <v>3.0674846625766872E-3</v>
      </c>
      <c r="X72" s="208"/>
      <c r="AD72" s="208"/>
      <c r="AG72" s="209"/>
      <c r="AI72" s="107"/>
      <c r="AJ72" s="208"/>
      <c r="AP72" s="208"/>
      <c r="AS72" s="207"/>
      <c r="AU72" s="107"/>
      <c r="AV72" s="208"/>
      <c r="BA72" s="107"/>
      <c r="BB72" s="208"/>
      <c r="BD72" s="47">
        <v>13</v>
      </c>
      <c r="BE72" s="207">
        <f t="shared" si="99"/>
        <v>9.4959824689554422E-4</v>
      </c>
      <c r="BF72" s="47">
        <v>1</v>
      </c>
      <c r="BG72" s="107">
        <f t="shared" si="100"/>
        <v>3.0674846625766872E-3</v>
      </c>
      <c r="BH72" s="208"/>
      <c r="BK72" s="207"/>
      <c r="BM72" s="107"/>
      <c r="BN72" s="208"/>
      <c r="BQ72" s="210"/>
      <c r="BT72" s="208"/>
      <c r="CN72" s="47">
        <v>11</v>
      </c>
      <c r="CO72" s="207">
        <f t="shared" si="101"/>
        <v>8.7308516548932451E-4</v>
      </c>
      <c r="CP72" s="47">
        <v>1</v>
      </c>
      <c r="CQ72" s="107">
        <f t="shared" si="102"/>
        <v>3.0769230769230769E-3</v>
      </c>
      <c r="CZ72" s="47">
        <v>10</v>
      </c>
      <c r="DA72" s="207">
        <f t="shared" si="103"/>
        <v>1.0361620557455186E-3</v>
      </c>
      <c r="DB72" s="47">
        <v>15</v>
      </c>
      <c r="DC72" s="107">
        <f t="shared" si="104"/>
        <v>4.6153846153846156E-2</v>
      </c>
      <c r="DF72" s="47">
        <v>52</v>
      </c>
      <c r="DG72" s="207">
        <f t="shared" si="105"/>
        <v>8.2618366698442962E-3</v>
      </c>
      <c r="DH72" s="47">
        <v>26</v>
      </c>
      <c r="DI72" s="107">
        <f t="shared" si="106"/>
        <v>0.08</v>
      </c>
      <c r="DX72" s="47">
        <v>11</v>
      </c>
      <c r="DY72" s="107">
        <f t="shared" si="107"/>
        <v>8.3656551829036424E-4</v>
      </c>
      <c r="DZ72" s="47">
        <v>1</v>
      </c>
      <c r="EA72" s="107">
        <f t="shared" si="108"/>
        <v>3.0769230769230769E-3</v>
      </c>
      <c r="EJ72" s="47">
        <v>11</v>
      </c>
      <c r="EK72" s="107">
        <f t="shared" si="109"/>
        <v>7.6394194041252863E-4</v>
      </c>
      <c r="EL72" s="47">
        <v>1</v>
      </c>
      <c r="EM72" s="107">
        <f t="shared" si="110"/>
        <v>3.0769230769230769E-3</v>
      </c>
      <c r="FW72" s="207"/>
      <c r="FZ72" s="47">
        <v>14</v>
      </c>
      <c r="GA72" s="207">
        <f t="shared" si="111"/>
        <v>1.6812777711060407E-3</v>
      </c>
      <c r="GB72" s="47">
        <v>2</v>
      </c>
      <c r="GC72" s="209">
        <f t="shared" si="112"/>
        <v>6.1538461538461538E-3</v>
      </c>
      <c r="HD72" s="47">
        <v>13</v>
      </c>
      <c r="HE72" s="107">
        <f t="shared" si="113"/>
        <v>7.8873923067588887E-4</v>
      </c>
      <c r="HF72" s="47">
        <v>1</v>
      </c>
      <c r="HG72" s="107">
        <f t="shared" si="114"/>
        <v>3.0769230769230769E-3</v>
      </c>
      <c r="HJ72" s="47">
        <v>11</v>
      </c>
      <c r="HK72" s="107">
        <f t="shared" si="115"/>
        <v>8.5924074363380725E-4</v>
      </c>
      <c r="HL72" s="47">
        <v>1</v>
      </c>
      <c r="HM72" s="107">
        <f t="shared" si="116"/>
        <v>3.0769230769230769E-3</v>
      </c>
      <c r="IH72" s="47">
        <v>13</v>
      </c>
      <c r="II72" s="207">
        <f t="shared" si="117"/>
        <v>9.1976793547474177E-4</v>
      </c>
      <c r="IJ72" s="47">
        <v>1</v>
      </c>
      <c r="IK72" s="107">
        <f t="shared" si="118"/>
        <v>3.0769230769230769E-3</v>
      </c>
      <c r="IN72" s="47">
        <v>11</v>
      </c>
      <c r="IO72" s="207">
        <f t="shared" si="119"/>
        <v>7.6119299702442737E-4</v>
      </c>
      <c r="IP72" s="47">
        <v>1</v>
      </c>
      <c r="IQ72" s="207">
        <f t="shared" si="120"/>
        <v>3.0769230769230769E-3</v>
      </c>
      <c r="IT72" s="47">
        <v>11</v>
      </c>
      <c r="IU72" s="107">
        <f t="shared" si="121"/>
        <v>9.3896713615023472E-4</v>
      </c>
      <c r="IV72" s="47">
        <v>1</v>
      </c>
      <c r="IW72" s="207">
        <f t="shared" si="122"/>
        <v>3.0769230769230769E-3</v>
      </c>
      <c r="JG72" s="210"/>
      <c r="JX72" s="47">
        <v>10</v>
      </c>
      <c r="JY72" s="107">
        <f t="shared" si="123"/>
        <v>8.9301661010894801E-4</v>
      </c>
      <c r="JZ72" s="47">
        <v>1</v>
      </c>
      <c r="KA72" s="207">
        <f t="shared" si="124"/>
        <v>3.0769230769230769E-3</v>
      </c>
    </row>
    <row r="73" spans="3:305" s="47" customFormat="1" x14ac:dyDescent="0.25">
      <c r="C73" s="212"/>
      <c r="E73" s="207"/>
      <c r="F73" s="208"/>
      <c r="I73" s="207"/>
      <c r="K73" s="207"/>
      <c r="L73" s="208"/>
      <c r="N73" s="47">
        <v>10</v>
      </c>
      <c r="O73" s="207">
        <f t="shared" si="95"/>
        <v>8.9517500671381256E-4</v>
      </c>
      <c r="P73" s="47">
        <v>1</v>
      </c>
      <c r="Q73" s="207">
        <f t="shared" si="96"/>
        <v>3.0769230769230769E-3</v>
      </c>
      <c r="R73" s="208"/>
      <c r="T73" s="47">
        <v>10</v>
      </c>
      <c r="U73" s="209">
        <f t="shared" si="97"/>
        <v>8.0392314494734298E-4</v>
      </c>
      <c r="V73" s="47">
        <v>1</v>
      </c>
      <c r="W73" s="207">
        <f t="shared" si="98"/>
        <v>3.0674846625766872E-3</v>
      </c>
      <c r="X73" s="208"/>
      <c r="AD73" s="208"/>
      <c r="AG73" s="209"/>
      <c r="AI73" s="107"/>
      <c r="AJ73" s="208"/>
      <c r="AP73" s="208"/>
      <c r="AS73" s="207"/>
      <c r="AU73" s="107"/>
      <c r="AV73" s="208"/>
      <c r="BA73" s="107"/>
      <c r="BB73" s="208"/>
      <c r="BD73" s="47">
        <v>13</v>
      </c>
      <c r="BE73" s="207">
        <f t="shared" si="99"/>
        <v>9.4959824689554422E-4</v>
      </c>
      <c r="BF73" s="47">
        <v>1</v>
      </c>
      <c r="BG73" s="107">
        <f t="shared" si="100"/>
        <v>3.0674846625766872E-3</v>
      </c>
      <c r="BH73" s="208"/>
      <c r="BK73" s="207"/>
      <c r="BM73" s="107"/>
      <c r="BN73" s="208"/>
      <c r="BQ73" s="210"/>
      <c r="BT73" s="208"/>
      <c r="CN73" s="47">
        <v>11</v>
      </c>
      <c r="CO73" s="207">
        <f t="shared" si="101"/>
        <v>8.7308516548932451E-4</v>
      </c>
      <c r="CP73" s="47">
        <v>1</v>
      </c>
      <c r="CQ73" s="107">
        <f t="shared" si="102"/>
        <v>3.0769230769230769E-3</v>
      </c>
      <c r="CZ73" s="47">
        <v>13</v>
      </c>
      <c r="DA73" s="207">
        <f t="shared" si="103"/>
        <v>1.3470106724691741E-3</v>
      </c>
      <c r="DB73" s="47">
        <v>17</v>
      </c>
      <c r="DC73" s="107">
        <f t="shared" si="104"/>
        <v>5.2307692307692305E-2</v>
      </c>
      <c r="DF73" s="47">
        <v>33</v>
      </c>
      <c r="DG73" s="207">
        <f t="shared" si="105"/>
        <v>5.243088655862726E-3</v>
      </c>
      <c r="DH73" s="47">
        <v>13</v>
      </c>
      <c r="DI73" s="107">
        <f t="shared" si="106"/>
        <v>0.04</v>
      </c>
      <c r="DX73" s="47">
        <v>11</v>
      </c>
      <c r="DY73" s="107">
        <f t="shared" si="107"/>
        <v>8.3656551829036424E-4</v>
      </c>
      <c r="DZ73" s="47">
        <v>1</v>
      </c>
      <c r="EA73" s="107">
        <f t="shared" si="108"/>
        <v>3.0769230769230769E-3</v>
      </c>
      <c r="EJ73" s="47">
        <v>16</v>
      </c>
      <c r="EK73" s="107">
        <f t="shared" si="109"/>
        <v>1.1111882769636781E-3</v>
      </c>
      <c r="EL73" s="47">
        <v>1</v>
      </c>
      <c r="EM73" s="107">
        <f t="shared" si="110"/>
        <v>3.0769230769230769E-3</v>
      </c>
      <c r="FW73" s="207"/>
      <c r="HD73" s="47">
        <v>11</v>
      </c>
      <c r="HE73" s="107">
        <f t="shared" si="113"/>
        <v>6.6739473364882905E-4</v>
      </c>
      <c r="HF73" s="47">
        <v>1</v>
      </c>
      <c r="HG73" s="107">
        <f t="shared" si="114"/>
        <v>3.0769230769230769E-3</v>
      </c>
      <c r="HJ73" s="47">
        <v>11</v>
      </c>
      <c r="HK73" s="107">
        <f t="shared" si="115"/>
        <v>8.5924074363380725E-4</v>
      </c>
      <c r="HL73" s="47">
        <v>1</v>
      </c>
      <c r="HM73" s="107">
        <f t="shared" si="116"/>
        <v>3.0769230769230769E-3</v>
      </c>
      <c r="IH73" s="47">
        <v>12</v>
      </c>
      <c r="II73" s="207">
        <f t="shared" si="117"/>
        <v>8.4901655582283856E-4</v>
      </c>
      <c r="IJ73" s="47">
        <v>1</v>
      </c>
      <c r="IK73" s="107">
        <f t="shared" si="118"/>
        <v>3.0769230769230769E-3</v>
      </c>
      <c r="IN73" s="47">
        <v>39</v>
      </c>
      <c r="IO73" s="207">
        <f t="shared" si="119"/>
        <v>2.6987751712684244E-3</v>
      </c>
      <c r="IP73" s="47">
        <v>1</v>
      </c>
      <c r="IQ73" s="207">
        <f t="shared" si="120"/>
        <v>3.0769230769230769E-3</v>
      </c>
      <c r="IT73" s="47">
        <v>10</v>
      </c>
      <c r="IU73" s="107">
        <f t="shared" si="121"/>
        <v>8.5360648740930435E-4</v>
      </c>
      <c r="IV73" s="47">
        <v>1</v>
      </c>
      <c r="IW73" s="207">
        <f t="shared" si="122"/>
        <v>3.0769230769230769E-3</v>
      </c>
      <c r="JG73" s="210"/>
      <c r="JX73" s="47">
        <v>10</v>
      </c>
      <c r="JY73" s="107">
        <f t="shared" si="123"/>
        <v>8.9301661010894801E-4</v>
      </c>
      <c r="JZ73" s="47">
        <v>1</v>
      </c>
      <c r="KA73" s="207">
        <f t="shared" si="124"/>
        <v>3.0769230769230769E-3</v>
      </c>
    </row>
    <row r="74" spans="3:305" s="47" customFormat="1" x14ac:dyDescent="0.25">
      <c r="C74" s="212"/>
      <c r="E74" s="207"/>
      <c r="F74" s="208"/>
      <c r="I74" s="207"/>
      <c r="K74" s="207"/>
      <c r="L74" s="208"/>
      <c r="N74" s="47">
        <v>10</v>
      </c>
      <c r="O74" s="207">
        <f t="shared" si="95"/>
        <v>8.9517500671381256E-4</v>
      </c>
      <c r="P74" s="47">
        <v>1</v>
      </c>
      <c r="Q74" s="207">
        <f t="shared" si="96"/>
        <v>3.0769230769230769E-3</v>
      </c>
      <c r="R74" s="208"/>
      <c r="T74" s="47">
        <v>10</v>
      </c>
      <c r="U74" s="209">
        <f t="shared" si="97"/>
        <v>8.0392314494734298E-4</v>
      </c>
      <c r="V74" s="47">
        <v>1</v>
      </c>
      <c r="W74" s="207">
        <f t="shared" si="98"/>
        <v>3.0674846625766872E-3</v>
      </c>
      <c r="X74" s="208"/>
      <c r="AD74" s="208"/>
      <c r="AG74" s="209"/>
      <c r="AI74" s="107"/>
      <c r="AJ74" s="208"/>
      <c r="AP74" s="208"/>
      <c r="AS74" s="207"/>
      <c r="AU74" s="107"/>
      <c r="AV74" s="208"/>
      <c r="BA74" s="107"/>
      <c r="BB74" s="208"/>
      <c r="BD74" s="47">
        <v>12</v>
      </c>
      <c r="BE74" s="207">
        <f t="shared" si="99"/>
        <v>8.7655222790357921E-4</v>
      </c>
      <c r="BF74" s="47">
        <v>1</v>
      </c>
      <c r="BG74" s="107">
        <f t="shared" si="100"/>
        <v>3.0674846625766872E-3</v>
      </c>
      <c r="BH74" s="208"/>
      <c r="BK74" s="207"/>
      <c r="BM74" s="107"/>
      <c r="BN74" s="208"/>
      <c r="BQ74" s="210"/>
      <c r="BT74" s="208"/>
      <c r="CN74" s="47">
        <v>11</v>
      </c>
      <c r="CO74" s="207">
        <f t="shared" si="101"/>
        <v>8.7308516548932451E-4</v>
      </c>
      <c r="CP74" s="47">
        <v>1</v>
      </c>
      <c r="CQ74" s="107">
        <f t="shared" si="102"/>
        <v>3.0769230769230769E-3</v>
      </c>
      <c r="CZ74" s="47">
        <v>25</v>
      </c>
      <c r="DA74" s="207">
        <f t="shared" si="103"/>
        <v>2.5904051393637966E-3</v>
      </c>
      <c r="DB74" s="47">
        <v>17</v>
      </c>
      <c r="DC74" s="107">
        <f t="shared" si="104"/>
        <v>5.2307692307692305E-2</v>
      </c>
      <c r="DG74" s="207"/>
      <c r="DX74" s="47">
        <v>11</v>
      </c>
      <c r="DY74" s="107">
        <f t="shared" si="107"/>
        <v>8.3656551829036424E-4</v>
      </c>
      <c r="DZ74" s="47">
        <v>1</v>
      </c>
      <c r="EA74" s="107">
        <f t="shared" si="108"/>
        <v>3.0769230769230769E-3</v>
      </c>
      <c r="EJ74" s="47">
        <v>13</v>
      </c>
      <c r="EK74" s="107">
        <f t="shared" si="109"/>
        <v>9.0284047503298845E-4</v>
      </c>
      <c r="EL74" s="47">
        <v>1</v>
      </c>
      <c r="EM74" s="107">
        <f t="shared" si="110"/>
        <v>3.0769230769230769E-3</v>
      </c>
      <c r="FW74" s="207"/>
      <c r="HD74" s="47">
        <v>13</v>
      </c>
      <c r="HE74" s="107">
        <f t="shared" si="113"/>
        <v>7.8873923067588887E-4</v>
      </c>
      <c r="HF74" s="47">
        <v>1</v>
      </c>
      <c r="HG74" s="107">
        <f t="shared" si="114"/>
        <v>3.0769230769230769E-3</v>
      </c>
      <c r="HJ74" s="47">
        <v>11</v>
      </c>
      <c r="HK74" s="107">
        <f t="shared" si="115"/>
        <v>8.5924074363380725E-4</v>
      </c>
      <c r="HL74" s="47">
        <v>1</v>
      </c>
      <c r="HM74" s="107">
        <f t="shared" si="116"/>
        <v>3.0769230769230769E-3</v>
      </c>
      <c r="IH74" s="47">
        <v>12</v>
      </c>
      <c r="II74" s="207">
        <f t="shared" si="117"/>
        <v>8.4901655582283856E-4</v>
      </c>
      <c r="IJ74" s="47">
        <v>1</v>
      </c>
      <c r="IK74" s="107">
        <f t="shared" si="118"/>
        <v>3.0769230769230769E-3</v>
      </c>
      <c r="IN74" s="47">
        <v>11</v>
      </c>
      <c r="IO74" s="207">
        <f t="shared" si="119"/>
        <v>7.6119299702442737E-4</v>
      </c>
      <c r="IP74" s="47">
        <v>1</v>
      </c>
      <c r="IQ74" s="207">
        <f t="shared" si="120"/>
        <v>3.0769230769230769E-3</v>
      </c>
      <c r="IT74" s="47">
        <v>10</v>
      </c>
      <c r="IU74" s="107">
        <f t="shared" si="121"/>
        <v>8.5360648740930435E-4</v>
      </c>
      <c r="IV74" s="47">
        <v>1</v>
      </c>
      <c r="IW74" s="207">
        <f t="shared" si="122"/>
        <v>3.0769230769230769E-3</v>
      </c>
      <c r="JG74" s="210"/>
      <c r="JX74" s="47">
        <v>10</v>
      </c>
      <c r="JY74" s="107">
        <f t="shared" si="123"/>
        <v>8.9301661010894801E-4</v>
      </c>
      <c r="JZ74" s="47">
        <v>1</v>
      </c>
      <c r="KA74" s="207">
        <f t="shared" si="124"/>
        <v>3.0769230769230769E-3</v>
      </c>
    </row>
    <row r="75" spans="3:305" s="47" customFormat="1" x14ac:dyDescent="0.25">
      <c r="C75" s="212"/>
      <c r="E75" s="207"/>
      <c r="F75" s="208"/>
      <c r="I75" s="207"/>
      <c r="K75" s="207"/>
      <c r="L75" s="208"/>
      <c r="N75" s="47">
        <v>10</v>
      </c>
      <c r="O75" s="207">
        <f t="shared" si="95"/>
        <v>8.9517500671381256E-4</v>
      </c>
      <c r="P75" s="47">
        <v>1</v>
      </c>
      <c r="Q75" s="207">
        <f t="shared" si="96"/>
        <v>3.0769230769230769E-3</v>
      </c>
      <c r="R75" s="208"/>
      <c r="T75" s="47">
        <v>10</v>
      </c>
      <c r="U75" s="209">
        <f t="shared" si="97"/>
        <v>8.0392314494734298E-4</v>
      </c>
      <c r="V75" s="47">
        <v>1</v>
      </c>
      <c r="W75" s="207">
        <f t="shared" si="98"/>
        <v>3.0674846625766872E-3</v>
      </c>
      <c r="X75" s="208"/>
      <c r="AD75" s="208"/>
      <c r="AG75" s="209"/>
      <c r="AI75" s="107"/>
      <c r="AJ75" s="208"/>
      <c r="AP75" s="208"/>
      <c r="AS75" s="207"/>
      <c r="AU75" s="107"/>
      <c r="AV75" s="208"/>
      <c r="BA75" s="107"/>
      <c r="BB75" s="208"/>
      <c r="BD75" s="47">
        <v>12</v>
      </c>
      <c r="BE75" s="207">
        <f t="shared" si="99"/>
        <v>8.7655222790357921E-4</v>
      </c>
      <c r="BF75" s="47">
        <v>1</v>
      </c>
      <c r="BG75" s="107">
        <f t="shared" si="100"/>
        <v>3.0674846625766872E-3</v>
      </c>
      <c r="BH75" s="208"/>
      <c r="BK75" s="207"/>
      <c r="BM75" s="107"/>
      <c r="BN75" s="208"/>
      <c r="BQ75" s="210"/>
      <c r="BT75" s="208"/>
      <c r="CN75" s="47">
        <v>11</v>
      </c>
      <c r="CO75" s="207">
        <f t="shared" si="101"/>
        <v>8.7308516548932451E-4</v>
      </c>
      <c r="CP75" s="47">
        <v>1</v>
      </c>
      <c r="CQ75" s="107">
        <f t="shared" si="102"/>
        <v>3.0769230769230769E-3</v>
      </c>
      <c r="CZ75" s="47">
        <v>25</v>
      </c>
      <c r="DA75" s="207">
        <f t="shared" si="103"/>
        <v>2.5904051393637966E-3</v>
      </c>
      <c r="DB75" s="47">
        <v>18</v>
      </c>
      <c r="DC75" s="107">
        <f t="shared" si="104"/>
        <v>5.5384615384615386E-2</v>
      </c>
      <c r="DX75" s="47">
        <v>11</v>
      </c>
      <c r="DY75" s="107">
        <f t="shared" si="107"/>
        <v>8.3656551829036424E-4</v>
      </c>
      <c r="DZ75" s="47">
        <v>1</v>
      </c>
      <c r="EA75" s="107">
        <f t="shared" si="108"/>
        <v>3.0769230769230769E-3</v>
      </c>
      <c r="EJ75" s="47">
        <v>10</v>
      </c>
      <c r="EK75" s="107">
        <f t="shared" si="109"/>
        <v>6.9449267310229873E-4</v>
      </c>
      <c r="EL75" s="47">
        <v>1</v>
      </c>
      <c r="EM75" s="107">
        <f t="shared" si="110"/>
        <v>3.0769230769230769E-3</v>
      </c>
      <c r="FW75" s="207"/>
      <c r="HD75" s="47">
        <v>11</v>
      </c>
      <c r="HE75" s="107">
        <f t="shared" si="113"/>
        <v>6.6739473364882905E-4</v>
      </c>
      <c r="HF75" s="47">
        <v>1</v>
      </c>
      <c r="HG75" s="107">
        <f t="shared" si="114"/>
        <v>3.0769230769230769E-3</v>
      </c>
      <c r="HJ75" s="47">
        <v>11</v>
      </c>
      <c r="HK75" s="107">
        <f t="shared" si="115"/>
        <v>8.5924074363380725E-4</v>
      </c>
      <c r="HL75" s="47">
        <v>1</v>
      </c>
      <c r="HM75" s="107">
        <f t="shared" si="116"/>
        <v>3.0769230769230769E-3</v>
      </c>
      <c r="IH75" s="47">
        <v>12</v>
      </c>
      <c r="II75" s="207">
        <f t="shared" si="117"/>
        <v>8.4901655582283856E-4</v>
      </c>
      <c r="IJ75" s="47">
        <v>1</v>
      </c>
      <c r="IK75" s="107">
        <f t="shared" si="118"/>
        <v>3.0769230769230769E-3</v>
      </c>
      <c r="IN75" s="47">
        <v>38</v>
      </c>
      <c r="IO75" s="207">
        <f t="shared" si="119"/>
        <v>2.6295758079025672E-3</v>
      </c>
      <c r="IP75" s="47">
        <v>1</v>
      </c>
      <c r="IQ75" s="207">
        <f t="shared" si="120"/>
        <v>3.0769230769230769E-3</v>
      </c>
      <c r="IT75" s="47">
        <v>10</v>
      </c>
      <c r="IU75" s="107">
        <f t="shared" si="121"/>
        <v>8.5360648740930435E-4</v>
      </c>
      <c r="IV75" s="47">
        <v>1</v>
      </c>
      <c r="IW75" s="207">
        <f t="shared" si="122"/>
        <v>3.0769230769230769E-3</v>
      </c>
      <c r="JG75" s="210"/>
      <c r="JX75" s="47">
        <v>10</v>
      </c>
      <c r="JY75" s="107">
        <f t="shared" si="123"/>
        <v>8.9301661010894801E-4</v>
      </c>
      <c r="JZ75" s="47">
        <v>1</v>
      </c>
      <c r="KA75" s="207">
        <f t="shared" si="124"/>
        <v>3.0769230769230769E-3</v>
      </c>
    </row>
    <row r="76" spans="3:305" s="47" customFormat="1" x14ac:dyDescent="0.25">
      <c r="C76" s="212"/>
      <c r="F76" s="208"/>
      <c r="I76" s="207"/>
      <c r="K76" s="207"/>
      <c r="L76" s="208"/>
      <c r="N76" s="47">
        <v>196</v>
      </c>
      <c r="O76" s="207">
        <f t="shared" si="95"/>
        <v>1.7545430131590725E-2</v>
      </c>
      <c r="P76" s="47">
        <v>1</v>
      </c>
      <c r="Q76" s="207">
        <f t="shared" si="96"/>
        <v>3.0769230769230769E-3</v>
      </c>
      <c r="R76" s="208"/>
      <c r="T76" s="47">
        <v>10</v>
      </c>
      <c r="U76" s="209">
        <f t="shared" si="97"/>
        <v>8.0392314494734298E-4</v>
      </c>
      <c r="V76" s="47">
        <v>1</v>
      </c>
      <c r="W76" s="207">
        <f t="shared" si="98"/>
        <v>3.0674846625766872E-3</v>
      </c>
      <c r="X76" s="208"/>
      <c r="AD76" s="208"/>
      <c r="AG76" s="209"/>
      <c r="AI76" s="107"/>
      <c r="AJ76" s="208"/>
      <c r="AP76" s="208"/>
      <c r="AS76" s="207"/>
      <c r="AU76" s="107"/>
      <c r="AV76" s="208"/>
      <c r="BA76" s="107"/>
      <c r="BB76" s="208"/>
      <c r="BD76" s="47">
        <v>12</v>
      </c>
      <c r="BE76" s="207">
        <f t="shared" si="99"/>
        <v>8.7655222790357921E-4</v>
      </c>
      <c r="BF76" s="47">
        <v>1</v>
      </c>
      <c r="BG76" s="107">
        <f t="shared" si="100"/>
        <v>3.0674846625766872E-3</v>
      </c>
      <c r="BH76" s="208"/>
      <c r="BK76" s="207"/>
      <c r="BM76" s="107"/>
      <c r="BN76" s="208"/>
      <c r="BQ76" s="210"/>
      <c r="BT76" s="208"/>
      <c r="CN76" s="47">
        <v>11</v>
      </c>
      <c r="CO76" s="207">
        <f t="shared" si="101"/>
        <v>8.7308516548932451E-4</v>
      </c>
      <c r="CP76" s="47">
        <v>1</v>
      </c>
      <c r="CQ76" s="107">
        <f t="shared" si="102"/>
        <v>3.0769230769230769E-3</v>
      </c>
      <c r="CZ76" s="47">
        <v>21</v>
      </c>
      <c r="DA76" s="207">
        <f t="shared" si="103"/>
        <v>2.175940317065589E-3</v>
      </c>
      <c r="DB76" s="47">
        <v>18</v>
      </c>
      <c r="DC76" s="107">
        <f t="shared" si="104"/>
        <v>5.5384615384615386E-2</v>
      </c>
      <c r="DX76" s="47">
        <v>11</v>
      </c>
      <c r="DY76" s="107">
        <f t="shared" si="107"/>
        <v>8.3656551829036424E-4</v>
      </c>
      <c r="DZ76" s="47">
        <v>1</v>
      </c>
      <c r="EA76" s="107">
        <f t="shared" si="108"/>
        <v>3.0769230769230769E-3</v>
      </c>
      <c r="EJ76" s="47">
        <v>14</v>
      </c>
      <c r="EK76" s="107">
        <f t="shared" si="109"/>
        <v>9.7228974234321824E-4</v>
      </c>
      <c r="EL76" s="47">
        <v>1</v>
      </c>
      <c r="EM76" s="107">
        <f t="shared" si="110"/>
        <v>3.0769230769230769E-3</v>
      </c>
      <c r="FW76" s="207"/>
      <c r="HD76" s="47">
        <v>10</v>
      </c>
      <c r="HE76" s="107">
        <f t="shared" si="113"/>
        <v>6.0672248513529909E-4</v>
      </c>
      <c r="HF76" s="47">
        <v>1</v>
      </c>
      <c r="HG76" s="107">
        <f t="shared" si="114"/>
        <v>3.0769230769230769E-3</v>
      </c>
      <c r="HJ76" s="47">
        <v>11</v>
      </c>
      <c r="HK76" s="107">
        <f t="shared" si="115"/>
        <v>8.5924074363380725E-4</v>
      </c>
      <c r="HL76" s="47">
        <v>1</v>
      </c>
      <c r="HM76" s="107">
        <f t="shared" si="116"/>
        <v>3.0769230769230769E-3</v>
      </c>
      <c r="IH76" s="47">
        <v>12</v>
      </c>
      <c r="II76" s="207">
        <f t="shared" si="117"/>
        <v>8.4901655582283856E-4</v>
      </c>
      <c r="IJ76" s="47">
        <v>1</v>
      </c>
      <c r="IK76" s="107">
        <f t="shared" si="118"/>
        <v>3.0769230769230769E-3</v>
      </c>
      <c r="IN76" s="47">
        <v>24</v>
      </c>
      <c r="IO76" s="207">
        <f t="shared" si="119"/>
        <v>1.6607847207805689E-3</v>
      </c>
      <c r="IP76" s="47">
        <v>1</v>
      </c>
      <c r="IQ76" s="207">
        <f t="shared" si="120"/>
        <v>3.0769230769230769E-3</v>
      </c>
      <c r="IT76" s="47">
        <v>10</v>
      </c>
      <c r="IU76" s="107">
        <f t="shared" si="121"/>
        <v>8.5360648740930435E-4</v>
      </c>
      <c r="IV76" s="47">
        <v>1</v>
      </c>
      <c r="IW76" s="207">
        <f t="shared" si="122"/>
        <v>3.0769230769230769E-3</v>
      </c>
      <c r="JG76" s="210"/>
      <c r="JX76" s="47">
        <v>14</v>
      </c>
      <c r="JY76" s="107">
        <f t="shared" si="123"/>
        <v>1.2502232541525273E-3</v>
      </c>
      <c r="JZ76" s="47">
        <v>1</v>
      </c>
      <c r="KA76" s="207">
        <f t="shared" si="124"/>
        <v>3.0769230769230769E-3</v>
      </c>
    </row>
    <row r="77" spans="3:305" s="47" customFormat="1" x14ac:dyDescent="0.25">
      <c r="C77" s="212"/>
      <c r="F77" s="208"/>
      <c r="I77" s="207"/>
      <c r="K77" s="207"/>
      <c r="L77" s="208"/>
      <c r="N77" s="47">
        <v>67</v>
      </c>
      <c r="O77" s="207">
        <f t="shared" si="95"/>
        <v>5.9976725449825442E-3</v>
      </c>
      <c r="P77" s="47">
        <v>2</v>
      </c>
      <c r="Q77" s="207">
        <f t="shared" si="96"/>
        <v>6.1538461538461538E-3</v>
      </c>
      <c r="R77" s="208" t="s">
        <v>93</v>
      </c>
      <c r="T77" s="47">
        <v>10</v>
      </c>
      <c r="U77" s="209">
        <f t="shared" si="97"/>
        <v>8.0392314494734298E-4</v>
      </c>
      <c r="V77" s="47">
        <v>1</v>
      </c>
      <c r="W77" s="207">
        <f t="shared" si="98"/>
        <v>3.0674846625766872E-3</v>
      </c>
      <c r="X77" s="208"/>
      <c r="AD77" s="208"/>
      <c r="AG77" s="209"/>
      <c r="AI77" s="107"/>
      <c r="AJ77" s="208"/>
      <c r="AP77" s="208"/>
      <c r="AS77" s="207"/>
      <c r="AU77" s="107"/>
      <c r="AV77" s="208"/>
      <c r="BA77" s="107"/>
      <c r="BB77" s="208"/>
      <c r="BD77" s="47">
        <v>12</v>
      </c>
      <c r="BE77" s="207">
        <f t="shared" si="99"/>
        <v>8.7655222790357921E-4</v>
      </c>
      <c r="BF77" s="47">
        <v>1</v>
      </c>
      <c r="BG77" s="107">
        <f t="shared" si="100"/>
        <v>3.0674846625766872E-3</v>
      </c>
      <c r="BH77" s="208"/>
      <c r="BK77" s="207"/>
      <c r="BM77" s="107"/>
      <c r="BN77" s="208"/>
      <c r="BQ77" s="210"/>
      <c r="BT77" s="208"/>
      <c r="CN77" s="47">
        <v>11</v>
      </c>
      <c r="CO77" s="207">
        <f t="shared" si="101"/>
        <v>8.7308516548932451E-4</v>
      </c>
      <c r="CP77" s="47">
        <v>1</v>
      </c>
      <c r="CQ77" s="107">
        <f t="shared" si="102"/>
        <v>3.0769230769230769E-3</v>
      </c>
      <c r="DX77" s="47">
        <v>10</v>
      </c>
      <c r="DY77" s="107">
        <f t="shared" si="107"/>
        <v>7.6051410753669483E-4</v>
      </c>
      <c r="DZ77" s="47">
        <v>1</v>
      </c>
      <c r="EA77" s="107">
        <f t="shared" si="108"/>
        <v>3.0769230769230769E-3</v>
      </c>
      <c r="EJ77" s="47">
        <v>11</v>
      </c>
      <c r="EK77" s="107">
        <f t="shared" si="109"/>
        <v>7.6394194041252863E-4</v>
      </c>
      <c r="EL77" s="47">
        <v>1</v>
      </c>
      <c r="EM77" s="107">
        <f t="shared" si="110"/>
        <v>3.0769230769230769E-3</v>
      </c>
      <c r="FW77" s="207"/>
      <c r="HD77" s="47">
        <v>13</v>
      </c>
      <c r="HE77" s="107">
        <f t="shared" si="113"/>
        <v>7.8873923067588887E-4</v>
      </c>
      <c r="HF77" s="47">
        <v>1</v>
      </c>
      <c r="HG77" s="107">
        <f t="shared" si="114"/>
        <v>3.0769230769230769E-3</v>
      </c>
      <c r="HJ77" s="47">
        <v>11</v>
      </c>
      <c r="HK77" s="107">
        <f t="shared" si="115"/>
        <v>8.5924074363380725E-4</v>
      </c>
      <c r="HL77" s="47">
        <v>1</v>
      </c>
      <c r="HM77" s="107">
        <f t="shared" si="116"/>
        <v>3.0769230769230769E-3</v>
      </c>
      <c r="IH77" s="47">
        <v>12</v>
      </c>
      <c r="II77" s="207">
        <f t="shared" si="117"/>
        <v>8.4901655582283856E-4</v>
      </c>
      <c r="IJ77" s="47">
        <v>1</v>
      </c>
      <c r="IK77" s="107">
        <f t="shared" si="118"/>
        <v>3.0769230769230769E-3</v>
      </c>
      <c r="IN77" s="47">
        <v>24</v>
      </c>
      <c r="IO77" s="207">
        <f t="shared" si="119"/>
        <v>1.6607847207805689E-3</v>
      </c>
      <c r="IP77" s="47">
        <v>1</v>
      </c>
      <c r="IQ77" s="207">
        <f t="shared" si="120"/>
        <v>3.0769230769230769E-3</v>
      </c>
      <c r="IT77" s="47">
        <v>10</v>
      </c>
      <c r="IU77" s="107">
        <f t="shared" si="121"/>
        <v>8.5360648740930435E-4</v>
      </c>
      <c r="IV77" s="47">
        <v>1</v>
      </c>
      <c r="IW77" s="207">
        <f t="shared" si="122"/>
        <v>3.0769230769230769E-3</v>
      </c>
      <c r="JG77" s="210"/>
      <c r="JX77" s="47">
        <v>23</v>
      </c>
      <c r="JY77" s="107">
        <f t="shared" si="123"/>
        <v>2.0539382032505804E-3</v>
      </c>
      <c r="JZ77" s="47">
        <v>1</v>
      </c>
      <c r="KA77" s="207">
        <f t="shared" si="124"/>
        <v>3.0769230769230769E-3</v>
      </c>
    </row>
    <row r="78" spans="3:305" s="47" customFormat="1" x14ac:dyDescent="0.25">
      <c r="C78" s="212"/>
      <c r="F78" s="208"/>
      <c r="I78" s="207"/>
      <c r="K78" s="207"/>
      <c r="L78" s="208"/>
      <c r="O78" s="209"/>
      <c r="R78" s="208"/>
      <c r="T78" s="47">
        <v>10</v>
      </c>
      <c r="U78" s="209">
        <f t="shared" si="97"/>
        <v>8.0392314494734298E-4</v>
      </c>
      <c r="V78" s="47">
        <v>1</v>
      </c>
      <c r="W78" s="207">
        <f t="shared" si="98"/>
        <v>3.0674846625766872E-3</v>
      </c>
      <c r="X78" s="208"/>
      <c r="AD78" s="208"/>
      <c r="AG78" s="209"/>
      <c r="AI78" s="107"/>
      <c r="AJ78" s="208"/>
      <c r="AP78" s="208"/>
      <c r="AS78" s="207"/>
      <c r="AU78" s="107"/>
      <c r="AV78" s="208"/>
      <c r="BA78" s="107"/>
      <c r="BB78" s="208"/>
      <c r="BD78" s="47">
        <v>12</v>
      </c>
      <c r="BE78" s="207">
        <f t="shared" si="99"/>
        <v>8.7655222790357921E-4</v>
      </c>
      <c r="BF78" s="47">
        <v>1</v>
      </c>
      <c r="BG78" s="107">
        <f t="shared" si="100"/>
        <v>3.0674846625766872E-3</v>
      </c>
      <c r="BH78" s="208"/>
      <c r="BK78" s="207"/>
      <c r="BM78" s="107"/>
      <c r="BN78" s="208"/>
      <c r="BQ78" s="210"/>
      <c r="BT78" s="208"/>
      <c r="CN78" s="47">
        <v>10</v>
      </c>
      <c r="CO78" s="207">
        <f t="shared" si="101"/>
        <v>7.9371378680847691E-4</v>
      </c>
      <c r="CP78" s="47">
        <v>1</v>
      </c>
      <c r="CQ78" s="107">
        <f t="shared" si="102"/>
        <v>3.0769230769230769E-3</v>
      </c>
      <c r="DX78" s="47">
        <v>10</v>
      </c>
      <c r="DY78" s="107">
        <f t="shared" si="107"/>
        <v>7.6051410753669483E-4</v>
      </c>
      <c r="DZ78" s="47">
        <v>1</v>
      </c>
      <c r="EA78" s="107">
        <f t="shared" si="108"/>
        <v>3.0769230769230769E-3</v>
      </c>
      <c r="EJ78" s="47">
        <v>12</v>
      </c>
      <c r="EK78" s="107">
        <f t="shared" si="109"/>
        <v>8.3339120772275854E-4</v>
      </c>
      <c r="EL78" s="47">
        <v>1</v>
      </c>
      <c r="EM78" s="107">
        <f t="shared" si="110"/>
        <v>3.0769230769230769E-3</v>
      </c>
      <c r="FW78" s="207"/>
      <c r="HD78" s="47">
        <v>69</v>
      </c>
      <c r="HE78" s="107">
        <f t="shared" si="113"/>
        <v>4.1863851474335636E-3</v>
      </c>
      <c r="HF78" s="47">
        <v>1</v>
      </c>
      <c r="HG78" s="107">
        <f t="shared" si="114"/>
        <v>3.0769230769230769E-3</v>
      </c>
      <c r="HJ78" s="47">
        <v>11</v>
      </c>
      <c r="HK78" s="107">
        <f t="shared" si="115"/>
        <v>8.5924074363380725E-4</v>
      </c>
      <c r="HL78" s="47">
        <v>1</v>
      </c>
      <c r="HM78" s="107">
        <f t="shared" si="116"/>
        <v>3.0769230769230769E-3</v>
      </c>
      <c r="IH78" s="47">
        <v>12</v>
      </c>
      <c r="II78" s="207">
        <f t="shared" si="117"/>
        <v>8.4901655582283856E-4</v>
      </c>
      <c r="IJ78" s="47">
        <v>1</v>
      </c>
      <c r="IK78" s="107">
        <f t="shared" si="118"/>
        <v>3.0769230769230769E-3</v>
      </c>
      <c r="IN78" s="47">
        <v>23</v>
      </c>
      <c r="IO78" s="207">
        <f t="shared" si="119"/>
        <v>1.5915853574147117E-3</v>
      </c>
      <c r="IP78" s="47">
        <v>1</v>
      </c>
      <c r="IQ78" s="207">
        <f t="shared" si="120"/>
        <v>3.0769230769230769E-3</v>
      </c>
      <c r="IT78" s="47">
        <v>10</v>
      </c>
      <c r="IU78" s="107">
        <f t="shared" si="121"/>
        <v>8.5360648740930435E-4</v>
      </c>
      <c r="IV78" s="47">
        <v>1</v>
      </c>
      <c r="IW78" s="207">
        <f t="shared" si="122"/>
        <v>3.0769230769230769E-3</v>
      </c>
      <c r="JG78" s="210"/>
      <c r="JX78" s="47">
        <v>47</v>
      </c>
      <c r="JY78" s="107">
        <f t="shared" si="123"/>
        <v>4.197178067512056E-3</v>
      </c>
      <c r="JZ78" s="47">
        <v>1</v>
      </c>
      <c r="KA78" s="207">
        <f t="shared" si="124"/>
        <v>3.0769230769230769E-3</v>
      </c>
    </row>
    <row r="79" spans="3:305" s="47" customFormat="1" x14ac:dyDescent="0.25">
      <c r="C79" s="212"/>
      <c r="F79" s="208"/>
      <c r="I79" s="207"/>
      <c r="K79" s="207"/>
      <c r="L79" s="208"/>
      <c r="R79" s="208"/>
      <c r="T79" s="47">
        <v>10</v>
      </c>
      <c r="U79" s="209">
        <f t="shared" si="97"/>
        <v>8.0392314494734298E-4</v>
      </c>
      <c r="V79" s="47">
        <v>1</v>
      </c>
      <c r="W79" s="207">
        <f t="shared" si="98"/>
        <v>3.0674846625766872E-3</v>
      </c>
      <c r="X79" s="208"/>
      <c r="AD79" s="208"/>
      <c r="AG79" s="209"/>
      <c r="AI79" s="107"/>
      <c r="AJ79" s="208"/>
      <c r="AP79" s="208"/>
      <c r="AS79" s="207"/>
      <c r="AU79" s="107"/>
      <c r="AV79" s="208"/>
      <c r="BA79" s="107"/>
      <c r="BB79" s="208"/>
      <c r="BD79" s="47">
        <v>12</v>
      </c>
      <c r="BE79" s="207">
        <f t="shared" si="99"/>
        <v>8.7655222790357921E-4</v>
      </c>
      <c r="BF79" s="47">
        <v>1</v>
      </c>
      <c r="BG79" s="107">
        <f t="shared" si="100"/>
        <v>3.0674846625766872E-3</v>
      </c>
      <c r="BH79" s="208"/>
      <c r="BK79" s="207"/>
      <c r="BM79" s="107"/>
      <c r="BN79" s="208"/>
      <c r="BQ79" s="210"/>
      <c r="BT79" s="208"/>
      <c r="CN79" s="47">
        <v>10</v>
      </c>
      <c r="CO79" s="207">
        <f t="shared" si="101"/>
        <v>7.9371378680847691E-4</v>
      </c>
      <c r="CP79" s="47">
        <v>1</v>
      </c>
      <c r="CQ79" s="107">
        <f t="shared" si="102"/>
        <v>3.0769230769230769E-3</v>
      </c>
      <c r="DX79" s="47">
        <v>10</v>
      </c>
      <c r="DY79" s="107">
        <f t="shared" si="107"/>
        <v>7.6051410753669483E-4</v>
      </c>
      <c r="DZ79" s="47">
        <v>1</v>
      </c>
      <c r="EA79" s="107">
        <f t="shared" si="108"/>
        <v>3.0769230769230769E-3</v>
      </c>
      <c r="EJ79" s="47">
        <v>10</v>
      </c>
      <c r="EK79" s="107">
        <f t="shared" si="109"/>
        <v>6.9449267310229873E-4</v>
      </c>
      <c r="EL79" s="47">
        <v>1</v>
      </c>
      <c r="EM79" s="107">
        <f t="shared" si="110"/>
        <v>3.0769230769230769E-3</v>
      </c>
      <c r="FW79" s="207"/>
      <c r="HD79" s="47">
        <v>40</v>
      </c>
      <c r="HE79" s="107">
        <f t="shared" si="113"/>
        <v>2.4268899405411964E-3</v>
      </c>
      <c r="HF79" s="47">
        <v>1</v>
      </c>
      <c r="HG79" s="107">
        <f t="shared" si="114"/>
        <v>3.0769230769230769E-3</v>
      </c>
      <c r="HJ79" s="47">
        <v>11</v>
      </c>
      <c r="HK79" s="107">
        <f t="shared" si="115"/>
        <v>8.5924074363380725E-4</v>
      </c>
      <c r="HL79" s="47">
        <v>1</v>
      </c>
      <c r="HM79" s="107">
        <f t="shared" si="116"/>
        <v>3.0769230769230769E-3</v>
      </c>
      <c r="IH79" s="47">
        <v>12</v>
      </c>
      <c r="II79" s="207">
        <f t="shared" si="117"/>
        <v>8.4901655582283856E-4</v>
      </c>
      <c r="IJ79" s="47">
        <v>1</v>
      </c>
      <c r="IK79" s="107">
        <f t="shared" si="118"/>
        <v>3.0769230769230769E-3</v>
      </c>
      <c r="IN79" s="47">
        <v>17</v>
      </c>
      <c r="IO79" s="207">
        <f t="shared" si="119"/>
        <v>1.1763891772195697E-3</v>
      </c>
      <c r="IP79" s="47">
        <v>1</v>
      </c>
      <c r="IQ79" s="207">
        <f t="shared" si="120"/>
        <v>3.0769230769230769E-3</v>
      </c>
      <c r="IT79" s="47">
        <v>10</v>
      </c>
      <c r="IU79" s="107">
        <f t="shared" si="121"/>
        <v>8.5360648740930435E-4</v>
      </c>
      <c r="IV79" s="47">
        <v>1</v>
      </c>
      <c r="IW79" s="207">
        <f t="shared" si="122"/>
        <v>3.0769230769230769E-3</v>
      </c>
      <c r="JG79" s="210"/>
      <c r="JX79" s="47">
        <v>119</v>
      </c>
      <c r="JY79" s="107">
        <f t="shared" si="123"/>
        <v>1.0626897660296482E-2</v>
      </c>
      <c r="JZ79" s="47">
        <v>1</v>
      </c>
      <c r="KA79" s="207">
        <f t="shared" si="124"/>
        <v>3.0769230769230769E-3</v>
      </c>
    </row>
    <row r="80" spans="3:305" s="47" customFormat="1" x14ac:dyDescent="0.25">
      <c r="C80" s="212"/>
      <c r="F80" s="208"/>
      <c r="I80" s="207"/>
      <c r="K80" s="207"/>
      <c r="L80" s="208"/>
      <c r="R80" s="208"/>
      <c r="T80" s="47">
        <v>10</v>
      </c>
      <c r="U80" s="209">
        <f t="shared" si="97"/>
        <v>8.0392314494734298E-4</v>
      </c>
      <c r="V80" s="47">
        <v>1</v>
      </c>
      <c r="W80" s="207">
        <f t="shared" si="98"/>
        <v>3.0674846625766872E-3</v>
      </c>
      <c r="X80" s="208"/>
      <c r="AD80" s="208"/>
      <c r="AG80" s="209"/>
      <c r="AI80" s="107"/>
      <c r="AJ80" s="208"/>
      <c r="AP80" s="208"/>
      <c r="AS80" s="207"/>
      <c r="AU80" s="107"/>
      <c r="AV80" s="208"/>
      <c r="BA80" s="107"/>
      <c r="BB80" s="208"/>
      <c r="BD80" s="47">
        <v>12</v>
      </c>
      <c r="BE80" s="207">
        <f t="shared" si="99"/>
        <v>8.7655222790357921E-4</v>
      </c>
      <c r="BF80" s="47">
        <v>1</v>
      </c>
      <c r="BG80" s="107">
        <f t="shared" si="100"/>
        <v>3.0674846625766872E-3</v>
      </c>
      <c r="BH80" s="208"/>
      <c r="BK80" s="207"/>
      <c r="BM80" s="107"/>
      <c r="BN80" s="208"/>
      <c r="BQ80" s="210"/>
      <c r="BT80" s="208"/>
      <c r="CN80" s="47">
        <v>10</v>
      </c>
      <c r="CO80" s="207">
        <f t="shared" si="101"/>
        <v>7.9371378680847691E-4</v>
      </c>
      <c r="CP80" s="47">
        <v>1</v>
      </c>
      <c r="CQ80" s="107">
        <f t="shared" si="102"/>
        <v>3.0769230769230769E-3</v>
      </c>
      <c r="DX80" s="47">
        <v>10</v>
      </c>
      <c r="DY80" s="107">
        <f t="shared" si="107"/>
        <v>7.6051410753669483E-4</v>
      </c>
      <c r="DZ80" s="47">
        <v>1</v>
      </c>
      <c r="EA80" s="107">
        <f t="shared" si="108"/>
        <v>3.0769230769230769E-3</v>
      </c>
      <c r="EJ80" s="47">
        <v>79</v>
      </c>
      <c r="EK80" s="107">
        <f t="shared" si="109"/>
        <v>5.4864921175081603E-3</v>
      </c>
      <c r="EL80" s="47">
        <v>1</v>
      </c>
      <c r="EM80" s="107">
        <f t="shared" si="110"/>
        <v>3.0769230769230769E-3</v>
      </c>
      <c r="FW80" s="207"/>
      <c r="HD80" s="47">
        <v>33</v>
      </c>
      <c r="HE80" s="107">
        <f t="shared" si="113"/>
        <v>2.002184200946487E-3</v>
      </c>
      <c r="HF80" s="47">
        <v>1</v>
      </c>
      <c r="HG80" s="107">
        <f t="shared" si="114"/>
        <v>3.0769230769230769E-3</v>
      </c>
      <c r="HJ80" s="47">
        <v>11</v>
      </c>
      <c r="HK80" s="107">
        <f t="shared" si="115"/>
        <v>8.5924074363380725E-4</v>
      </c>
      <c r="HL80" s="47">
        <v>1</v>
      </c>
      <c r="HM80" s="107">
        <f t="shared" si="116"/>
        <v>3.0769230769230769E-3</v>
      </c>
      <c r="IH80" s="47">
        <v>11</v>
      </c>
      <c r="II80" s="207">
        <f t="shared" si="117"/>
        <v>7.7826517617093536E-4</v>
      </c>
      <c r="IJ80" s="47">
        <v>1</v>
      </c>
      <c r="IK80" s="107">
        <f t="shared" si="118"/>
        <v>3.0769230769230769E-3</v>
      </c>
      <c r="IN80" s="47">
        <v>17</v>
      </c>
      <c r="IO80" s="207">
        <f t="shared" si="119"/>
        <v>1.1763891772195697E-3</v>
      </c>
      <c r="IP80" s="47">
        <v>1</v>
      </c>
      <c r="IQ80" s="207">
        <f t="shared" si="120"/>
        <v>3.0769230769230769E-3</v>
      </c>
      <c r="IT80" s="47">
        <v>10</v>
      </c>
      <c r="IU80" s="107">
        <f t="shared" si="121"/>
        <v>8.5360648740930435E-4</v>
      </c>
      <c r="IV80" s="47">
        <v>1</v>
      </c>
      <c r="IW80" s="207">
        <f t="shared" si="122"/>
        <v>3.0769230769230769E-3</v>
      </c>
      <c r="JG80" s="210"/>
      <c r="JX80" s="47">
        <v>10</v>
      </c>
      <c r="JY80" s="107">
        <f t="shared" si="123"/>
        <v>8.9301661010894801E-4</v>
      </c>
      <c r="JZ80" s="47">
        <v>1</v>
      </c>
      <c r="KA80" s="207">
        <f t="shared" si="124"/>
        <v>3.0769230769230769E-3</v>
      </c>
    </row>
    <row r="81" spans="3:287" s="47" customFormat="1" x14ac:dyDescent="0.25">
      <c r="C81" s="212"/>
      <c r="F81" s="208"/>
      <c r="I81" s="207"/>
      <c r="K81" s="207"/>
      <c r="L81" s="208"/>
      <c r="R81" s="208"/>
      <c r="T81" s="47">
        <v>10</v>
      </c>
      <c r="U81" s="209">
        <f t="shared" si="97"/>
        <v>8.0392314494734298E-4</v>
      </c>
      <c r="V81" s="47">
        <v>1</v>
      </c>
      <c r="W81" s="207">
        <f t="shared" si="98"/>
        <v>3.0674846625766872E-3</v>
      </c>
      <c r="X81" s="208"/>
      <c r="AD81" s="208"/>
      <c r="AG81" s="209"/>
      <c r="AI81" s="107"/>
      <c r="AJ81" s="208"/>
      <c r="AP81" s="208"/>
      <c r="AS81" s="207"/>
      <c r="AU81" s="107"/>
      <c r="AV81" s="208"/>
      <c r="BA81" s="107"/>
      <c r="BB81" s="208"/>
      <c r="BD81" s="47">
        <v>11</v>
      </c>
      <c r="BE81" s="207">
        <f t="shared" si="99"/>
        <v>8.035062089116143E-4</v>
      </c>
      <c r="BF81" s="47">
        <v>1</v>
      </c>
      <c r="BG81" s="107">
        <f t="shared" si="100"/>
        <v>3.0674846625766872E-3</v>
      </c>
      <c r="BH81" s="208"/>
      <c r="BK81" s="207"/>
      <c r="BM81" s="107"/>
      <c r="BN81" s="208"/>
      <c r="BQ81" s="210"/>
      <c r="BT81" s="208"/>
      <c r="CN81" s="47">
        <v>10</v>
      </c>
      <c r="CO81" s="207">
        <f t="shared" si="101"/>
        <v>7.9371378680847691E-4</v>
      </c>
      <c r="CP81" s="47">
        <v>1</v>
      </c>
      <c r="CQ81" s="107">
        <f t="shared" si="102"/>
        <v>3.0769230769230769E-3</v>
      </c>
      <c r="DX81" s="47">
        <v>10</v>
      </c>
      <c r="DY81" s="107">
        <f t="shared" si="107"/>
        <v>7.6051410753669483E-4</v>
      </c>
      <c r="DZ81" s="47">
        <v>1</v>
      </c>
      <c r="EA81" s="107">
        <f t="shared" si="108"/>
        <v>3.0769230769230769E-3</v>
      </c>
      <c r="EJ81" s="47">
        <v>38</v>
      </c>
      <c r="EK81" s="107">
        <f t="shared" si="109"/>
        <v>2.6390721577887353E-3</v>
      </c>
      <c r="EL81" s="47">
        <v>1</v>
      </c>
      <c r="EM81" s="107">
        <f t="shared" si="110"/>
        <v>3.0769230769230769E-3</v>
      </c>
      <c r="FW81" s="207"/>
      <c r="HD81" s="47">
        <v>28</v>
      </c>
      <c r="HE81" s="107">
        <f t="shared" si="113"/>
        <v>1.6988229583788375E-3</v>
      </c>
      <c r="HF81" s="47">
        <v>1</v>
      </c>
      <c r="HG81" s="107">
        <f t="shared" si="114"/>
        <v>3.0769230769230769E-3</v>
      </c>
      <c r="HJ81" s="47">
        <v>11</v>
      </c>
      <c r="HK81" s="107">
        <f t="shared" si="115"/>
        <v>8.5924074363380725E-4</v>
      </c>
      <c r="HL81" s="47">
        <v>1</v>
      </c>
      <c r="HM81" s="107">
        <f t="shared" si="116"/>
        <v>3.0769230769230769E-3</v>
      </c>
      <c r="IH81" s="47">
        <v>11</v>
      </c>
      <c r="II81" s="207">
        <f t="shared" si="117"/>
        <v>7.7826517617093536E-4</v>
      </c>
      <c r="IJ81" s="47">
        <v>1</v>
      </c>
      <c r="IK81" s="107">
        <f t="shared" si="118"/>
        <v>3.0769230769230769E-3</v>
      </c>
      <c r="IN81" s="47">
        <v>16</v>
      </c>
      <c r="IO81" s="207">
        <f t="shared" si="119"/>
        <v>1.1071898138537125E-3</v>
      </c>
      <c r="IP81" s="47">
        <v>1</v>
      </c>
      <c r="IQ81" s="207">
        <f t="shared" si="120"/>
        <v>3.0769230769230769E-3</v>
      </c>
      <c r="IT81" s="47">
        <v>10</v>
      </c>
      <c r="IU81" s="107">
        <f t="shared" si="121"/>
        <v>8.5360648740930435E-4</v>
      </c>
      <c r="IV81" s="47">
        <v>1</v>
      </c>
      <c r="IW81" s="207">
        <f t="shared" si="122"/>
        <v>3.0769230769230769E-3</v>
      </c>
      <c r="JG81" s="210"/>
      <c r="JX81" s="47">
        <v>24</v>
      </c>
      <c r="JY81" s="107">
        <f t="shared" si="123"/>
        <v>2.1432398642614752E-3</v>
      </c>
      <c r="JZ81" s="47">
        <v>2</v>
      </c>
      <c r="KA81" s="207">
        <f t="shared" si="124"/>
        <v>6.1538461538461538E-3</v>
      </c>
    </row>
    <row r="82" spans="3:287" s="47" customFormat="1" x14ac:dyDescent="0.25">
      <c r="C82" s="212"/>
      <c r="F82" s="208"/>
      <c r="I82" s="207"/>
      <c r="K82" s="207"/>
      <c r="L82" s="208"/>
      <c r="R82" s="208"/>
      <c r="T82" s="47">
        <v>10</v>
      </c>
      <c r="U82" s="209">
        <f t="shared" si="97"/>
        <v>8.0392314494734298E-4</v>
      </c>
      <c r="V82" s="47">
        <v>1</v>
      </c>
      <c r="W82" s="207">
        <f t="shared" si="98"/>
        <v>3.0674846625766872E-3</v>
      </c>
      <c r="X82" s="208"/>
      <c r="AD82" s="208"/>
      <c r="AG82" s="209"/>
      <c r="AI82" s="107"/>
      <c r="AJ82" s="208"/>
      <c r="AP82" s="208"/>
      <c r="AS82" s="207"/>
      <c r="AU82" s="107"/>
      <c r="AV82" s="208"/>
      <c r="BA82" s="107"/>
      <c r="BB82" s="208"/>
      <c r="BD82" s="47">
        <v>11</v>
      </c>
      <c r="BE82" s="207">
        <f t="shared" si="99"/>
        <v>8.035062089116143E-4</v>
      </c>
      <c r="BF82" s="47">
        <v>1</v>
      </c>
      <c r="BG82" s="107">
        <f t="shared" si="100"/>
        <v>3.0674846625766872E-3</v>
      </c>
      <c r="BH82" s="208"/>
      <c r="BK82" s="207"/>
      <c r="BM82" s="107"/>
      <c r="BN82" s="208"/>
      <c r="BQ82" s="210"/>
      <c r="BT82" s="208"/>
      <c r="CN82" s="47">
        <v>10</v>
      </c>
      <c r="CO82" s="207">
        <f t="shared" si="101"/>
        <v>7.9371378680847691E-4</v>
      </c>
      <c r="CP82" s="47">
        <v>1</v>
      </c>
      <c r="CQ82" s="107">
        <f t="shared" si="102"/>
        <v>3.0769230769230769E-3</v>
      </c>
      <c r="DX82" s="47">
        <v>10</v>
      </c>
      <c r="DY82" s="107">
        <f t="shared" si="107"/>
        <v>7.6051410753669483E-4</v>
      </c>
      <c r="DZ82" s="47">
        <v>1</v>
      </c>
      <c r="EA82" s="107">
        <f t="shared" si="108"/>
        <v>3.0769230769230769E-3</v>
      </c>
      <c r="EJ82" s="47">
        <v>26</v>
      </c>
      <c r="EK82" s="107">
        <f t="shared" si="109"/>
        <v>1.8056809500659769E-3</v>
      </c>
      <c r="EL82" s="47">
        <v>1</v>
      </c>
      <c r="EM82" s="107">
        <f t="shared" si="110"/>
        <v>3.0769230769230769E-3</v>
      </c>
      <c r="FW82" s="207"/>
      <c r="HD82" s="47">
        <v>27</v>
      </c>
      <c r="HE82" s="107">
        <f t="shared" si="113"/>
        <v>1.6381507098653077E-3</v>
      </c>
      <c r="HF82" s="47">
        <v>1</v>
      </c>
      <c r="HG82" s="107">
        <f t="shared" si="114"/>
        <v>3.0769230769230769E-3</v>
      </c>
      <c r="HJ82" s="47">
        <v>11</v>
      </c>
      <c r="HK82" s="107">
        <f t="shared" si="115"/>
        <v>8.5924074363380725E-4</v>
      </c>
      <c r="HL82" s="47">
        <v>1</v>
      </c>
      <c r="HM82" s="107">
        <f t="shared" si="116"/>
        <v>3.0769230769230769E-3</v>
      </c>
      <c r="IH82" s="47">
        <v>11</v>
      </c>
      <c r="II82" s="207">
        <f t="shared" si="117"/>
        <v>7.7826517617093536E-4</v>
      </c>
      <c r="IJ82" s="47">
        <v>1</v>
      </c>
      <c r="IK82" s="107">
        <f t="shared" si="118"/>
        <v>3.0769230769230769E-3</v>
      </c>
      <c r="IN82" s="47">
        <v>16</v>
      </c>
      <c r="IO82" s="207">
        <f t="shared" si="119"/>
        <v>1.1071898138537125E-3</v>
      </c>
      <c r="IP82" s="47">
        <v>1</v>
      </c>
      <c r="IQ82" s="207">
        <f t="shared" si="120"/>
        <v>3.0769230769230769E-3</v>
      </c>
      <c r="IT82" s="47">
        <v>10</v>
      </c>
      <c r="IU82" s="107">
        <f t="shared" si="121"/>
        <v>8.5360648740930435E-4</v>
      </c>
      <c r="IV82" s="47">
        <v>1</v>
      </c>
      <c r="IW82" s="207">
        <f t="shared" si="122"/>
        <v>3.0769230769230769E-3</v>
      </c>
      <c r="JG82" s="210"/>
      <c r="JX82" s="47">
        <v>10</v>
      </c>
      <c r="JY82" s="107">
        <f t="shared" si="123"/>
        <v>8.9301661010894801E-4</v>
      </c>
      <c r="JZ82" s="47">
        <v>2</v>
      </c>
      <c r="KA82" s="207">
        <f t="shared" si="124"/>
        <v>6.1538461538461538E-3</v>
      </c>
    </row>
    <row r="83" spans="3:287" s="47" customFormat="1" x14ac:dyDescent="0.25">
      <c r="C83" s="212"/>
      <c r="F83" s="208"/>
      <c r="I83" s="207"/>
      <c r="K83" s="207"/>
      <c r="L83" s="208"/>
      <c r="R83" s="208"/>
      <c r="T83" s="47">
        <v>10</v>
      </c>
      <c r="U83" s="209">
        <f t="shared" si="97"/>
        <v>8.0392314494734298E-4</v>
      </c>
      <c r="V83" s="47">
        <v>1</v>
      </c>
      <c r="W83" s="207">
        <f t="shared" si="98"/>
        <v>3.0674846625766872E-3</v>
      </c>
      <c r="X83" s="208"/>
      <c r="AD83" s="208"/>
      <c r="AG83" s="209"/>
      <c r="AI83" s="107"/>
      <c r="AJ83" s="208"/>
      <c r="AP83" s="208"/>
      <c r="AS83" s="207"/>
      <c r="AU83" s="107"/>
      <c r="AV83" s="208"/>
      <c r="BA83" s="107"/>
      <c r="BB83" s="208"/>
      <c r="BD83" s="47">
        <v>11</v>
      </c>
      <c r="BE83" s="207">
        <f t="shared" si="99"/>
        <v>8.035062089116143E-4</v>
      </c>
      <c r="BF83" s="47">
        <v>1</v>
      </c>
      <c r="BG83" s="107">
        <f t="shared" si="100"/>
        <v>3.0674846625766872E-3</v>
      </c>
      <c r="BH83" s="208"/>
      <c r="BK83" s="207"/>
      <c r="BM83" s="107"/>
      <c r="BN83" s="208"/>
      <c r="BQ83" s="210"/>
      <c r="BT83" s="208"/>
      <c r="CN83" s="47">
        <v>10</v>
      </c>
      <c r="CO83" s="207">
        <f t="shared" si="101"/>
        <v>7.9371378680847691E-4</v>
      </c>
      <c r="CP83" s="47">
        <v>1</v>
      </c>
      <c r="CQ83" s="107">
        <f t="shared" si="102"/>
        <v>3.0769230769230769E-3</v>
      </c>
      <c r="DX83" s="47">
        <v>10</v>
      </c>
      <c r="DY83" s="107">
        <f t="shared" si="107"/>
        <v>7.6051410753669483E-4</v>
      </c>
      <c r="DZ83" s="47">
        <v>1</v>
      </c>
      <c r="EA83" s="107">
        <f t="shared" si="108"/>
        <v>3.0769230769230769E-3</v>
      </c>
      <c r="EJ83" s="47">
        <v>23</v>
      </c>
      <c r="EK83" s="107">
        <f t="shared" si="109"/>
        <v>1.5973331481352871E-3</v>
      </c>
      <c r="EL83" s="47">
        <v>1</v>
      </c>
      <c r="EM83" s="107">
        <f t="shared" si="110"/>
        <v>3.0769230769230769E-3</v>
      </c>
      <c r="FW83" s="207"/>
      <c r="HD83" s="47">
        <v>26</v>
      </c>
      <c r="HE83" s="107">
        <f t="shared" si="113"/>
        <v>1.5774784613517777E-3</v>
      </c>
      <c r="HF83" s="47">
        <v>1</v>
      </c>
      <c r="HG83" s="107">
        <f t="shared" si="114"/>
        <v>3.0769230769230769E-3</v>
      </c>
      <c r="HJ83" s="47">
        <v>11</v>
      </c>
      <c r="HK83" s="107">
        <f t="shared" si="115"/>
        <v>8.5924074363380725E-4</v>
      </c>
      <c r="HL83" s="47">
        <v>1</v>
      </c>
      <c r="HM83" s="107">
        <f t="shared" si="116"/>
        <v>3.0769230769230769E-3</v>
      </c>
      <c r="IH83" s="47">
        <v>11</v>
      </c>
      <c r="II83" s="207">
        <f t="shared" si="117"/>
        <v>7.7826517617093536E-4</v>
      </c>
      <c r="IJ83" s="47">
        <v>1</v>
      </c>
      <c r="IK83" s="107">
        <f t="shared" si="118"/>
        <v>3.0769230769230769E-3</v>
      </c>
      <c r="IN83" s="47">
        <v>16</v>
      </c>
      <c r="IO83" s="207">
        <f t="shared" si="119"/>
        <v>1.1071898138537125E-3</v>
      </c>
      <c r="IP83" s="47">
        <v>1</v>
      </c>
      <c r="IQ83" s="207">
        <f t="shared" si="120"/>
        <v>3.0769230769230769E-3</v>
      </c>
      <c r="IT83" s="47">
        <v>10</v>
      </c>
      <c r="IU83" s="107">
        <f t="shared" si="121"/>
        <v>8.5360648740930435E-4</v>
      </c>
      <c r="IV83" s="47">
        <v>1</v>
      </c>
      <c r="IW83" s="207">
        <f t="shared" si="122"/>
        <v>3.0769230769230769E-3</v>
      </c>
      <c r="JG83" s="210"/>
      <c r="JX83" s="47">
        <v>41</v>
      </c>
      <c r="JY83" s="107">
        <f t="shared" si="123"/>
        <v>3.6613681014466869E-3</v>
      </c>
      <c r="JZ83" s="47">
        <v>2</v>
      </c>
      <c r="KA83" s="207">
        <f t="shared" si="124"/>
        <v>6.1538461538461538E-3</v>
      </c>
    </row>
    <row r="84" spans="3:287" s="47" customFormat="1" x14ac:dyDescent="0.25">
      <c r="C84" s="212"/>
      <c r="F84" s="208"/>
      <c r="I84" s="207"/>
      <c r="K84" s="207"/>
      <c r="L84" s="208"/>
      <c r="R84" s="208"/>
      <c r="T84" s="47">
        <v>18</v>
      </c>
      <c r="U84" s="209">
        <f t="shared" si="97"/>
        <v>1.4470616609052174E-3</v>
      </c>
      <c r="V84" s="47">
        <v>1</v>
      </c>
      <c r="W84" s="207">
        <f t="shared" si="98"/>
        <v>3.0674846625766872E-3</v>
      </c>
      <c r="X84" s="208"/>
      <c r="AD84" s="208"/>
      <c r="AG84" s="209"/>
      <c r="AI84" s="107"/>
      <c r="AJ84" s="208"/>
      <c r="AP84" s="208"/>
      <c r="AS84" s="207"/>
      <c r="AU84" s="107"/>
      <c r="AV84" s="208"/>
      <c r="BA84" s="107"/>
      <c r="BB84" s="208"/>
      <c r="BD84" s="47">
        <v>11</v>
      </c>
      <c r="BE84" s="207">
        <f t="shared" si="99"/>
        <v>8.035062089116143E-4</v>
      </c>
      <c r="BF84" s="47">
        <v>1</v>
      </c>
      <c r="BG84" s="107">
        <f t="shared" si="100"/>
        <v>3.0674846625766872E-3</v>
      </c>
      <c r="BH84" s="208"/>
      <c r="BK84" s="207"/>
      <c r="BM84" s="107"/>
      <c r="BN84" s="208"/>
      <c r="BQ84" s="210"/>
      <c r="BT84" s="208"/>
      <c r="CN84" s="47">
        <v>10</v>
      </c>
      <c r="CO84" s="207">
        <f t="shared" si="101"/>
        <v>7.9371378680847691E-4</v>
      </c>
      <c r="CP84" s="47">
        <v>1</v>
      </c>
      <c r="CQ84" s="107">
        <f t="shared" si="102"/>
        <v>3.0769230769230769E-3</v>
      </c>
      <c r="DX84" s="47">
        <v>10</v>
      </c>
      <c r="DY84" s="107">
        <f t="shared" si="107"/>
        <v>7.6051410753669483E-4</v>
      </c>
      <c r="DZ84" s="47">
        <v>1</v>
      </c>
      <c r="EA84" s="107">
        <f t="shared" si="108"/>
        <v>3.0769230769230769E-3</v>
      </c>
      <c r="EJ84" s="47">
        <v>22</v>
      </c>
      <c r="EK84" s="107">
        <f t="shared" si="109"/>
        <v>1.5278838808250573E-3</v>
      </c>
      <c r="EL84" s="47">
        <v>1</v>
      </c>
      <c r="EM84" s="107">
        <f t="shared" si="110"/>
        <v>3.0769230769230769E-3</v>
      </c>
      <c r="FW84" s="207"/>
      <c r="HD84" s="47">
        <v>24</v>
      </c>
      <c r="HE84" s="107">
        <f t="shared" si="113"/>
        <v>1.4561339643247178E-3</v>
      </c>
      <c r="HF84" s="47">
        <v>1</v>
      </c>
      <c r="HG84" s="107">
        <f t="shared" si="114"/>
        <v>3.0769230769230769E-3</v>
      </c>
      <c r="HJ84" s="47">
        <v>11</v>
      </c>
      <c r="HK84" s="107">
        <f t="shared" si="115"/>
        <v>8.5924074363380725E-4</v>
      </c>
      <c r="HL84" s="47">
        <v>1</v>
      </c>
      <c r="HM84" s="107">
        <f t="shared" si="116"/>
        <v>3.0769230769230769E-3</v>
      </c>
      <c r="IH84" s="47">
        <v>11</v>
      </c>
      <c r="II84" s="207">
        <f t="shared" si="117"/>
        <v>7.7826517617093536E-4</v>
      </c>
      <c r="IJ84" s="47">
        <v>1</v>
      </c>
      <c r="IK84" s="107">
        <f t="shared" si="118"/>
        <v>3.0769230769230769E-3</v>
      </c>
      <c r="IN84" s="47">
        <v>16</v>
      </c>
      <c r="IO84" s="207">
        <f t="shared" si="119"/>
        <v>1.1071898138537125E-3</v>
      </c>
      <c r="IP84" s="47">
        <v>1</v>
      </c>
      <c r="IQ84" s="207">
        <f t="shared" si="120"/>
        <v>3.0769230769230769E-3</v>
      </c>
      <c r="IT84" s="47">
        <v>10</v>
      </c>
      <c r="IU84" s="107">
        <f t="shared" si="121"/>
        <v>8.5360648740930435E-4</v>
      </c>
      <c r="IV84" s="47">
        <v>1</v>
      </c>
      <c r="IW84" s="207">
        <f t="shared" si="122"/>
        <v>3.0769230769230769E-3</v>
      </c>
      <c r="JG84" s="210"/>
      <c r="JX84" s="47">
        <v>13</v>
      </c>
      <c r="JY84" s="107">
        <f t="shared" si="123"/>
        <v>1.1609215931416325E-3</v>
      </c>
      <c r="JZ84" s="47">
        <v>2</v>
      </c>
      <c r="KA84" s="207">
        <f t="shared" si="124"/>
        <v>6.1538461538461538E-3</v>
      </c>
    </row>
    <row r="85" spans="3:287" s="47" customFormat="1" x14ac:dyDescent="0.25">
      <c r="C85" s="212"/>
      <c r="F85" s="208"/>
      <c r="I85" s="207"/>
      <c r="K85" s="207"/>
      <c r="L85" s="208"/>
      <c r="R85" s="208"/>
      <c r="T85" s="47">
        <v>31</v>
      </c>
      <c r="U85" s="209">
        <f t="shared" si="97"/>
        <v>2.4921617493367633E-3</v>
      </c>
      <c r="V85" s="47">
        <v>1</v>
      </c>
      <c r="W85" s="207">
        <f t="shared" si="98"/>
        <v>3.0674846625766872E-3</v>
      </c>
      <c r="X85" s="208"/>
      <c r="AD85" s="208"/>
      <c r="AG85" s="209"/>
      <c r="AI85" s="107"/>
      <c r="AJ85" s="208"/>
      <c r="AP85" s="208"/>
      <c r="AS85" s="207"/>
      <c r="AU85" s="107"/>
      <c r="AV85" s="208"/>
      <c r="BA85" s="107"/>
      <c r="BB85" s="208"/>
      <c r="BD85" s="47">
        <v>11</v>
      </c>
      <c r="BE85" s="207">
        <f t="shared" si="99"/>
        <v>8.035062089116143E-4</v>
      </c>
      <c r="BF85" s="47">
        <v>1</v>
      </c>
      <c r="BG85" s="107">
        <f t="shared" si="100"/>
        <v>3.0674846625766872E-3</v>
      </c>
      <c r="BH85" s="208"/>
      <c r="BK85" s="207"/>
      <c r="BM85" s="107"/>
      <c r="BN85" s="208"/>
      <c r="BQ85" s="210"/>
      <c r="BT85" s="208"/>
      <c r="CN85" s="47">
        <v>10</v>
      </c>
      <c r="CO85" s="207">
        <f t="shared" si="101"/>
        <v>7.9371378680847691E-4</v>
      </c>
      <c r="CP85" s="47">
        <v>1</v>
      </c>
      <c r="CQ85" s="107">
        <f t="shared" si="102"/>
        <v>3.0769230769230769E-3</v>
      </c>
      <c r="DX85" s="47">
        <v>10</v>
      </c>
      <c r="DY85" s="107">
        <f t="shared" si="107"/>
        <v>7.6051410753669483E-4</v>
      </c>
      <c r="DZ85" s="47">
        <v>1</v>
      </c>
      <c r="EA85" s="107">
        <f t="shared" si="108"/>
        <v>3.0769230769230769E-3</v>
      </c>
      <c r="EJ85" s="47">
        <v>22</v>
      </c>
      <c r="EK85" s="107">
        <f t="shared" si="109"/>
        <v>1.5278838808250573E-3</v>
      </c>
      <c r="EL85" s="47">
        <v>1</v>
      </c>
      <c r="EM85" s="107">
        <f t="shared" si="110"/>
        <v>3.0769230769230769E-3</v>
      </c>
      <c r="FW85" s="207"/>
      <c r="HD85" s="47">
        <v>22</v>
      </c>
      <c r="HE85" s="107">
        <f t="shared" si="113"/>
        <v>1.3347894672976581E-3</v>
      </c>
      <c r="HF85" s="47">
        <v>1</v>
      </c>
      <c r="HG85" s="107">
        <f t="shared" si="114"/>
        <v>3.0769230769230769E-3</v>
      </c>
      <c r="HJ85" s="47">
        <v>11</v>
      </c>
      <c r="HK85" s="107">
        <f t="shared" si="115"/>
        <v>8.5924074363380725E-4</v>
      </c>
      <c r="HL85" s="47">
        <v>1</v>
      </c>
      <c r="HM85" s="107">
        <f t="shared" si="116"/>
        <v>3.0769230769230769E-3</v>
      </c>
      <c r="IH85" s="47">
        <v>11</v>
      </c>
      <c r="II85" s="207">
        <f t="shared" si="117"/>
        <v>7.7826517617093536E-4</v>
      </c>
      <c r="IJ85" s="47">
        <v>1</v>
      </c>
      <c r="IK85" s="107">
        <f t="shared" si="118"/>
        <v>3.0769230769230769E-3</v>
      </c>
      <c r="IN85" s="47">
        <v>15</v>
      </c>
      <c r="IO85" s="207">
        <f t="shared" si="119"/>
        <v>1.0379904504878555E-3</v>
      </c>
      <c r="IP85" s="47">
        <v>1</v>
      </c>
      <c r="IQ85" s="207">
        <f t="shared" si="120"/>
        <v>3.0769230769230769E-3</v>
      </c>
      <c r="IT85" s="47">
        <v>10</v>
      </c>
      <c r="IU85" s="107">
        <f t="shared" si="121"/>
        <v>8.5360648740930435E-4</v>
      </c>
      <c r="IV85" s="47">
        <v>1</v>
      </c>
      <c r="IW85" s="207">
        <f t="shared" si="122"/>
        <v>3.0769230769230769E-3</v>
      </c>
      <c r="JG85" s="210"/>
    </row>
    <row r="86" spans="3:287" s="47" customFormat="1" x14ac:dyDescent="0.25">
      <c r="C86" s="212"/>
      <c r="F86" s="208"/>
      <c r="I86" s="207"/>
      <c r="K86" s="207"/>
      <c r="L86" s="208"/>
      <c r="R86" s="208"/>
      <c r="T86" s="47">
        <v>10</v>
      </c>
      <c r="U86" s="209">
        <f t="shared" si="97"/>
        <v>8.0392314494734298E-4</v>
      </c>
      <c r="V86" s="47">
        <v>1</v>
      </c>
      <c r="W86" s="207">
        <f t="shared" si="98"/>
        <v>3.0674846625766872E-3</v>
      </c>
      <c r="X86" s="208"/>
      <c r="AD86" s="208"/>
      <c r="AG86" s="209"/>
      <c r="AI86" s="107"/>
      <c r="AJ86" s="208"/>
      <c r="AP86" s="208"/>
      <c r="AS86" s="207"/>
      <c r="AU86" s="107"/>
      <c r="AV86" s="208"/>
      <c r="BA86" s="107"/>
      <c r="BB86" s="208"/>
      <c r="BD86" s="47">
        <v>11</v>
      </c>
      <c r="BE86" s="207">
        <f t="shared" si="99"/>
        <v>8.035062089116143E-4</v>
      </c>
      <c r="BF86" s="47">
        <v>1</v>
      </c>
      <c r="BG86" s="107">
        <f t="shared" si="100"/>
        <v>3.0674846625766872E-3</v>
      </c>
      <c r="BH86" s="208"/>
      <c r="BK86" s="207"/>
      <c r="BM86" s="107"/>
      <c r="BN86" s="208"/>
      <c r="BQ86" s="210"/>
      <c r="BT86" s="208"/>
      <c r="CN86" s="47">
        <v>10</v>
      </c>
      <c r="CO86" s="207">
        <f t="shared" si="101"/>
        <v>7.9371378680847691E-4</v>
      </c>
      <c r="CP86" s="47">
        <v>1</v>
      </c>
      <c r="CQ86" s="107">
        <f t="shared" si="102"/>
        <v>3.0769230769230769E-3</v>
      </c>
      <c r="DX86" s="47">
        <v>57</v>
      </c>
      <c r="DY86" s="107">
        <f t="shared" si="107"/>
        <v>4.3349304129591607E-3</v>
      </c>
      <c r="DZ86" s="47">
        <v>1</v>
      </c>
      <c r="EA86" s="107">
        <f t="shared" si="108"/>
        <v>3.0769230769230769E-3</v>
      </c>
      <c r="EJ86" s="47">
        <v>21</v>
      </c>
      <c r="EK86" s="107">
        <f t="shared" si="109"/>
        <v>1.4584346135148275E-3</v>
      </c>
      <c r="EL86" s="47">
        <v>1</v>
      </c>
      <c r="EM86" s="107">
        <f t="shared" si="110"/>
        <v>3.0769230769230769E-3</v>
      </c>
      <c r="FW86" s="207"/>
      <c r="HD86" s="47">
        <v>22</v>
      </c>
      <c r="HE86" s="107">
        <f t="shared" si="113"/>
        <v>1.3347894672976581E-3</v>
      </c>
      <c r="HF86" s="47">
        <v>1</v>
      </c>
      <c r="HG86" s="107">
        <f t="shared" si="114"/>
        <v>3.0769230769230769E-3</v>
      </c>
      <c r="HJ86" s="47">
        <v>11</v>
      </c>
      <c r="HK86" s="107">
        <f t="shared" si="115"/>
        <v>8.5924074363380725E-4</v>
      </c>
      <c r="HL86" s="47">
        <v>1</v>
      </c>
      <c r="HM86" s="107">
        <f t="shared" si="116"/>
        <v>3.0769230769230769E-3</v>
      </c>
      <c r="IH86" s="47">
        <v>11</v>
      </c>
      <c r="II86" s="207">
        <f t="shared" si="117"/>
        <v>7.7826517617093536E-4</v>
      </c>
      <c r="IJ86" s="47">
        <v>1</v>
      </c>
      <c r="IK86" s="107">
        <f t="shared" si="118"/>
        <v>3.0769230769230769E-3</v>
      </c>
      <c r="IN86" s="47">
        <v>15</v>
      </c>
      <c r="IO86" s="207">
        <f t="shared" si="119"/>
        <v>1.0379904504878555E-3</v>
      </c>
      <c r="IP86" s="47">
        <v>1</v>
      </c>
      <c r="IQ86" s="207">
        <f t="shared" si="120"/>
        <v>3.0769230769230769E-3</v>
      </c>
      <c r="IT86" s="47">
        <v>58</v>
      </c>
      <c r="IU86" s="107">
        <f t="shared" si="121"/>
        <v>4.9509176269739649E-3</v>
      </c>
      <c r="IV86" s="47">
        <v>1</v>
      </c>
      <c r="IW86" s="207">
        <f t="shared" si="122"/>
        <v>3.0769230769230769E-3</v>
      </c>
      <c r="JG86" s="210"/>
    </row>
    <row r="87" spans="3:287" s="47" customFormat="1" x14ac:dyDescent="0.25">
      <c r="C87" s="212"/>
      <c r="F87" s="208"/>
      <c r="I87" s="207"/>
      <c r="K87" s="207"/>
      <c r="L87" s="208"/>
      <c r="R87" s="208"/>
      <c r="T87" s="47">
        <v>10</v>
      </c>
      <c r="U87" s="209">
        <f t="shared" si="97"/>
        <v>8.0392314494734298E-4</v>
      </c>
      <c r="V87" s="47">
        <v>1</v>
      </c>
      <c r="W87" s="207">
        <f t="shared" si="98"/>
        <v>3.0674846625766872E-3</v>
      </c>
      <c r="X87" s="208"/>
      <c r="AD87" s="208"/>
      <c r="AG87" s="209"/>
      <c r="AI87" s="107"/>
      <c r="AJ87" s="208"/>
      <c r="AP87" s="208"/>
      <c r="AS87" s="207"/>
      <c r="AU87" s="107"/>
      <c r="AV87" s="208"/>
      <c r="BA87" s="107"/>
      <c r="BB87" s="208"/>
      <c r="BD87" s="47">
        <v>11</v>
      </c>
      <c r="BE87" s="207">
        <f t="shared" si="99"/>
        <v>8.035062089116143E-4</v>
      </c>
      <c r="BF87" s="47">
        <v>1</v>
      </c>
      <c r="BG87" s="107">
        <f t="shared" si="100"/>
        <v>3.0674846625766872E-3</v>
      </c>
      <c r="BH87" s="208"/>
      <c r="BK87" s="207"/>
      <c r="BM87" s="107"/>
      <c r="BN87" s="208"/>
      <c r="BQ87" s="210"/>
      <c r="BT87" s="208"/>
      <c r="CN87" s="47">
        <v>10</v>
      </c>
      <c r="CO87" s="207">
        <f t="shared" si="101"/>
        <v>7.9371378680847691E-4</v>
      </c>
      <c r="CP87" s="47">
        <v>1</v>
      </c>
      <c r="CQ87" s="107">
        <f t="shared" si="102"/>
        <v>3.0769230769230769E-3</v>
      </c>
      <c r="DX87" s="47">
        <v>112</v>
      </c>
      <c r="DY87" s="107">
        <f t="shared" si="107"/>
        <v>8.5177580044109823E-3</v>
      </c>
      <c r="DZ87" s="47">
        <v>2</v>
      </c>
      <c r="EA87" s="107">
        <f t="shared" si="108"/>
        <v>6.1538461538461538E-3</v>
      </c>
      <c r="EJ87" s="47">
        <v>19</v>
      </c>
      <c r="EK87" s="107">
        <f t="shared" si="109"/>
        <v>1.3195360788943677E-3</v>
      </c>
      <c r="EL87" s="47">
        <v>1</v>
      </c>
      <c r="EM87" s="107">
        <f t="shared" si="110"/>
        <v>3.0769230769230769E-3</v>
      </c>
      <c r="FW87" s="207"/>
      <c r="HD87" s="47">
        <v>22</v>
      </c>
      <c r="HE87" s="107">
        <f t="shared" si="113"/>
        <v>1.3347894672976581E-3</v>
      </c>
      <c r="HF87" s="47">
        <v>1</v>
      </c>
      <c r="HG87" s="107">
        <f t="shared" si="114"/>
        <v>3.0769230769230769E-3</v>
      </c>
      <c r="HJ87" s="47">
        <v>11</v>
      </c>
      <c r="HK87" s="107">
        <f t="shared" si="115"/>
        <v>8.5924074363380725E-4</v>
      </c>
      <c r="HL87" s="47">
        <v>1</v>
      </c>
      <c r="HM87" s="107">
        <f t="shared" si="116"/>
        <v>3.0769230769230769E-3</v>
      </c>
      <c r="IH87" s="47">
        <v>11</v>
      </c>
      <c r="II87" s="207">
        <f t="shared" si="117"/>
        <v>7.7826517617093536E-4</v>
      </c>
      <c r="IJ87" s="47">
        <v>1</v>
      </c>
      <c r="IK87" s="107">
        <f t="shared" si="118"/>
        <v>3.0769230769230769E-3</v>
      </c>
      <c r="IN87" s="47">
        <v>15</v>
      </c>
      <c r="IO87" s="207">
        <f t="shared" si="119"/>
        <v>1.0379904504878555E-3</v>
      </c>
      <c r="IP87" s="47">
        <v>1</v>
      </c>
      <c r="IQ87" s="207">
        <f t="shared" si="120"/>
        <v>3.0769230769230769E-3</v>
      </c>
      <c r="IT87" s="47">
        <v>172</v>
      </c>
      <c r="IU87" s="107">
        <f t="shared" si="121"/>
        <v>1.4682031583440034E-2</v>
      </c>
      <c r="IV87" s="47">
        <v>1</v>
      </c>
      <c r="IW87" s="207">
        <f t="shared" si="122"/>
        <v>3.0769230769230769E-3</v>
      </c>
      <c r="JG87" s="210"/>
    </row>
    <row r="88" spans="3:287" s="47" customFormat="1" x14ac:dyDescent="0.25">
      <c r="C88" s="212"/>
      <c r="F88" s="208"/>
      <c r="I88" s="207"/>
      <c r="K88" s="207"/>
      <c r="L88" s="208"/>
      <c r="R88" s="208"/>
      <c r="T88" s="47">
        <v>182</v>
      </c>
      <c r="U88" s="209">
        <f t="shared" si="97"/>
        <v>1.4631401238041642E-2</v>
      </c>
      <c r="V88" s="47">
        <v>1</v>
      </c>
      <c r="W88" s="207">
        <f t="shared" si="98"/>
        <v>3.0674846625766872E-3</v>
      </c>
      <c r="X88" s="208"/>
      <c r="AD88" s="208"/>
      <c r="AG88" s="209"/>
      <c r="AI88" s="107"/>
      <c r="AJ88" s="208"/>
      <c r="AP88" s="208"/>
      <c r="AS88" s="207"/>
      <c r="AU88" s="107"/>
      <c r="AV88" s="208"/>
      <c r="BA88" s="107"/>
      <c r="BB88" s="208"/>
      <c r="BD88" s="47">
        <v>11</v>
      </c>
      <c r="BE88" s="207">
        <f t="shared" si="99"/>
        <v>8.035062089116143E-4</v>
      </c>
      <c r="BF88" s="47">
        <v>1</v>
      </c>
      <c r="BG88" s="107">
        <f t="shared" si="100"/>
        <v>3.0674846625766872E-3</v>
      </c>
      <c r="BH88" s="208"/>
      <c r="BK88" s="207"/>
      <c r="BM88" s="107"/>
      <c r="BN88" s="208"/>
      <c r="BQ88" s="210"/>
      <c r="BT88" s="208"/>
      <c r="CN88" s="47">
        <v>63</v>
      </c>
      <c r="CO88" s="207">
        <f t="shared" si="101"/>
        <v>5.0003968568934042E-3</v>
      </c>
      <c r="CP88" s="47">
        <v>1</v>
      </c>
      <c r="CQ88" s="107">
        <f t="shared" si="102"/>
        <v>3.0769230769230769E-3</v>
      </c>
      <c r="DX88" s="47">
        <v>28</v>
      </c>
      <c r="DY88" s="107">
        <f t="shared" si="107"/>
        <v>2.1294395011027456E-3</v>
      </c>
      <c r="DZ88" s="47">
        <v>4</v>
      </c>
      <c r="EA88" s="107">
        <f t="shared" si="108"/>
        <v>1.2307692307692308E-2</v>
      </c>
      <c r="EJ88" s="47">
        <v>19</v>
      </c>
      <c r="EK88" s="107">
        <f t="shared" si="109"/>
        <v>1.3195360788943677E-3</v>
      </c>
      <c r="EL88" s="47">
        <v>1</v>
      </c>
      <c r="EM88" s="107">
        <f t="shared" si="110"/>
        <v>3.0769230769230769E-3</v>
      </c>
      <c r="FW88" s="207"/>
      <c r="HD88" s="47">
        <v>19</v>
      </c>
      <c r="HE88" s="107">
        <f t="shared" si="113"/>
        <v>1.1527727217570682E-3</v>
      </c>
      <c r="HF88" s="47">
        <v>1</v>
      </c>
      <c r="HG88" s="107">
        <f t="shared" si="114"/>
        <v>3.0769230769230769E-3</v>
      </c>
      <c r="HJ88" s="47">
        <v>11</v>
      </c>
      <c r="HK88" s="107">
        <f t="shared" si="115"/>
        <v>8.5924074363380725E-4</v>
      </c>
      <c r="HL88" s="47">
        <v>1</v>
      </c>
      <c r="HM88" s="107">
        <f t="shared" si="116"/>
        <v>3.0769230769230769E-3</v>
      </c>
      <c r="IH88" s="47">
        <v>11</v>
      </c>
      <c r="II88" s="207">
        <f t="shared" si="117"/>
        <v>7.7826517617093536E-4</v>
      </c>
      <c r="IJ88" s="47">
        <v>1</v>
      </c>
      <c r="IK88" s="107">
        <f t="shared" si="118"/>
        <v>3.0769230769230769E-3</v>
      </c>
      <c r="IN88" s="47">
        <v>14</v>
      </c>
      <c r="IO88" s="207">
        <f t="shared" si="119"/>
        <v>9.6879108712199851E-4</v>
      </c>
      <c r="IP88" s="47">
        <v>1</v>
      </c>
      <c r="IQ88" s="207">
        <f t="shared" si="120"/>
        <v>3.0769230769230769E-3</v>
      </c>
      <c r="IT88" s="47">
        <v>12</v>
      </c>
      <c r="IU88" s="107">
        <f t="shared" si="121"/>
        <v>1.0243277848911651E-3</v>
      </c>
      <c r="IV88" s="47">
        <v>1</v>
      </c>
      <c r="IW88" s="207">
        <f t="shared" si="122"/>
        <v>3.0769230769230769E-3</v>
      </c>
      <c r="JG88" s="210"/>
    </row>
    <row r="89" spans="3:287" s="47" customFormat="1" x14ac:dyDescent="0.25">
      <c r="C89" s="212"/>
      <c r="F89" s="208"/>
      <c r="I89" s="207"/>
      <c r="K89" s="207"/>
      <c r="L89" s="208"/>
      <c r="R89" s="208"/>
      <c r="T89" s="47">
        <v>14</v>
      </c>
      <c r="U89" s="209">
        <f t="shared" si="97"/>
        <v>1.1254924029262803E-3</v>
      </c>
      <c r="V89" s="47">
        <v>1</v>
      </c>
      <c r="W89" s="207">
        <f t="shared" si="98"/>
        <v>3.0674846625766872E-3</v>
      </c>
      <c r="X89" s="208"/>
      <c r="AD89" s="208"/>
      <c r="AG89" s="209"/>
      <c r="AI89" s="107"/>
      <c r="AJ89" s="208"/>
      <c r="AP89" s="208"/>
      <c r="AS89" s="207"/>
      <c r="AU89" s="107"/>
      <c r="AV89" s="208"/>
      <c r="BA89" s="107"/>
      <c r="BB89" s="208"/>
      <c r="BD89" s="47">
        <v>11</v>
      </c>
      <c r="BE89" s="207">
        <f t="shared" si="99"/>
        <v>8.035062089116143E-4</v>
      </c>
      <c r="BF89" s="47">
        <v>1</v>
      </c>
      <c r="BG89" s="107">
        <f t="shared" si="100"/>
        <v>3.0674846625766872E-3</v>
      </c>
      <c r="BH89" s="208"/>
      <c r="BK89" s="207"/>
      <c r="BM89" s="107"/>
      <c r="BN89" s="208"/>
      <c r="BQ89" s="210"/>
      <c r="BT89" s="208"/>
      <c r="CN89" s="47">
        <v>15</v>
      </c>
      <c r="CO89" s="207">
        <f t="shared" si="101"/>
        <v>1.1905706802127153E-3</v>
      </c>
      <c r="CP89" s="47">
        <v>1</v>
      </c>
      <c r="CQ89" s="107">
        <f t="shared" si="102"/>
        <v>3.0769230769230769E-3</v>
      </c>
      <c r="EA89" s="107"/>
      <c r="EJ89" s="47">
        <v>18</v>
      </c>
      <c r="EK89" s="107">
        <f t="shared" si="109"/>
        <v>1.2500868115841379E-3</v>
      </c>
      <c r="EL89" s="47">
        <v>1</v>
      </c>
      <c r="EM89" s="107">
        <f t="shared" si="110"/>
        <v>3.0769230769230769E-3</v>
      </c>
      <c r="FW89" s="207"/>
      <c r="HD89" s="47">
        <v>18</v>
      </c>
      <c r="HE89" s="107">
        <f t="shared" si="113"/>
        <v>1.0921004732435385E-3</v>
      </c>
      <c r="HF89" s="47">
        <v>1</v>
      </c>
      <c r="HG89" s="107">
        <f t="shared" si="114"/>
        <v>3.0769230769230769E-3</v>
      </c>
      <c r="HJ89" s="47">
        <v>10</v>
      </c>
      <c r="HK89" s="107">
        <f t="shared" si="115"/>
        <v>7.8112794875800657E-4</v>
      </c>
      <c r="HL89" s="47">
        <v>1</v>
      </c>
      <c r="HM89" s="107">
        <f t="shared" si="116"/>
        <v>3.0769230769230769E-3</v>
      </c>
      <c r="IH89" s="47">
        <v>11</v>
      </c>
      <c r="II89" s="207">
        <f t="shared" si="117"/>
        <v>7.7826517617093536E-4</v>
      </c>
      <c r="IJ89" s="47">
        <v>1</v>
      </c>
      <c r="IK89" s="107">
        <f t="shared" si="118"/>
        <v>3.0769230769230769E-3</v>
      </c>
      <c r="IN89" s="47">
        <v>14</v>
      </c>
      <c r="IO89" s="207">
        <f t="shared" si="119"/>
        <v>9.6879108712199851E-4</v>
      </c>
      <c r="IP89" s="47">
        <v>1</v>
      </c>
      <c r="IQ89" s="207">
        <f t="shared" si="120"/>
        <v>3.0769230769230769E-3</v>
      </c>
      <c r="IT89" s="47">
        <v>42</v>
      </c>
      <c r="IU89" s="107">
        <f t="shared" si="121"/>
        <v>3.5851472471190781E-3</v>
      </c>
      <c r="IV89" s="47">
        <v>2</v>
      </c>
      <c r="IW89" s="207">
        <f t="shared" si="122"/>
        <v>6.1538461538461538E-3</v>
      </c>
      <c r="JG89" s="210"/>
    </row>
    <row r="90" spans="3:287" s="47" customFormat="1" x14ac:dyDescent="0.25">
      <c r="C90" s="212"/>
      <c r="F90" s="208"/>
      <c r="I90" s="207"/>
      <c r="K90" s="207"/>
      <c r="L90" s="208"/>
      <c r="R90" s="208"/>
      <c r="T90" s="47">
        <v>48</v>
      </c>
      <c r="U90" s="209">
        <f t="shared" si="97"/>
        <v>3.8588310957472466E-3</v>
      </c>
      <c r="V90" s="47">
        <v>2</v>
      </c>
      <c r="W90" s="207">
        <f t="shared" si="98"/>
        <v>6.1349693251533744E-3</v>
      </c>
      <c r="X90" s="208" t="s">
        <v>92</v>
      </c>
      <c r="AD90" s="208"/>
      <c r="AG90" s="209"/>
      <c r="AI90" s="107"/>
      <c r="AJ90" s="208"/>
      <c r="AP90" s="208"/>
      <c r="AS90" s="207"/>
      <c r="AU90" s="107"/>
      <c r="AV90" s="208"/>
      <c r="BA90" s="107"/>
      <c r="BB90" s="208"/>
      <c r="BD90" s="47">
        <v>11</v>
      </c>
      <c r="BE90" s="207">
        <f t="shared" si="99"/>
        <v>8.035062089116143E-4</v>
      </c>
      <c r="BF90" s="47">
        <v>1</v>
      </c>
      <c r="BG90" s="107">
        <f t="shared" si="100"/>
        <v>3.0674846625766872E-3</v>
      </c>
      <c r="BH90" s="208"/>
      <c r="BK90" s="207"/>
      <c r="BM90" s="107"/>
      <c r="BN90" s="208"/>
      <c r="BQ90" s="210"/>
      <c r="BT90" s="208"/>
      <c r="CN90" s="47">
        <v>11</v>
      </c>
      <c r="CO90" s="207">
        <f t="shared" si="101"/>
        <v>8.7308516548932451E-4</v>
      </c>
      <c r="CP90" s="47">
        <v>1</v>
      </c>
      <c r="CQ90" s="107">
        <f t="shared" si="102"/>
        <v>3.0769230769230769E-3</v>
      </c>
      <c r="EA90" s="107"/>
      <c r="EJ90" s="47">
        <v>17</v>
      </c>
      <c r="EK90" s="107">
        <f t="shared" si="109"/>
        <v>1.1806375442739079E-3</v>
      </c>
      <c r="EL90" s="47">
        <v>1</v>
      </c>
      <c r="EM90" s="107">
        <f t="shared" si="110"/>
        <v>3.0769230769230769E-3</v>
      </c>
      <c r="FW90" s="207"/>
      <c r="HD90" s="47">
        <v>18</v>
      </c>
      <c r="HE90" s="107">
        <f t="shared" si="113"/>
        <v>1.0921004732435385E-3</v>
      </c>
      <c r="HF90" s="47">
        <v>1</v>
      </c>
      <c r="HG90" s="107">
        <f t="shared" si="114"/>
        <v>3.0769230769230769E-3</v>
      </c>
      <c r="HJ90" s="47">
        <v>10</v>
      </c>
      <c r="HK90" s="107">
        <f t="shared" si="115"/>
        <v>7.8112794875800657E-4</v>
      </c>
      <c r="HL90" s="47">
        <v>1</v>
      </c>
      <c r="HM90" s="107">
        <f t="shared" si="116"/>
        <v>3.0769230769230769E-3</v>
      </c>
      <c r="IH90" s="47">
        <v>10</v>
      </c>
      <c r="II90" s="207">
        <f t="shared" si="117"/>
        <v>7.0751379651903216E-4</v>
      </c>
      <c r="IJ90" s="47">
        <v>1</v>
      </c>
      <c r="IK90" s="107">
        <f t="shared" si="118"/>
        <v>3.0769230769230769E-3</v>
      </c>
      <c r="IN90" s="47">
        <v>14</v>
      </c>
      <c r="IO90" s="207">
        <f t="shared" si="119"/>
        <v>9.6879108712199851E-4</v>
      </c>
      <c r="IP90" s="47">
        <v>1</v>
      </c>
      <c r="IQ90" s="207">
        <f t="shared" si="120"/>
        <v>3.0769230769230769E-3</v>
      </c>
      <c r="JG90" s="210"/>
    </row>
    <row r="91" spans="3:287" s="47" customFormat="1" x14ac:dyDescent="0.25">
      <c r="C91" s="212"/>
      <c r="F91" s="208"/>
      <c r="I91" s="207"/>
      <c r="K91" s="207"/>
      <c r="L91" s="208"/>
      <c r="R91" s="208"/>
      <c r="T91" s="47">
        <v>203</v>
      </c>
      <c r="U91" s="209">
        <f t="shared" si="97"/>
        <v>1.6319639842431063E-2</v>
      </c>
      <c r="V91" s="47">
        <v>2</v>
      </c>
      <c r="W91" s="207">
        <f t="shared" si="98"/>
        <v>6.1349693251533744E-3</v>
      </c>
      <c r="X91" s="208" t="s">
        <v>93</v>
      </c>
      <c r="AD91" s="208"/>
      <c r="AG91" s="209"/>
      <c r="AI91" s="107"/>
      <c r="AJ91" s="208"/>
      <c r="AP91" s="208"/>
      <c r="AS91" s="207"/>
      <c r="AU91" s="107"/>
      <c r="AV91" s="208"/>
      <c r="BA91" s="107"/>
      <c r="BB91" s="208"/>
      <c r="BD91" s="47">
        <v>10</v>
      </c>
      <c r="BE91" s="207">
        <f t="shared" si="99"/>
        <v>7.3046018991964939E-4</v>
      </c>
      <c r="BF91" s="47">
        <v>1</v>
      </c>
      <c r="BG91" s="107">
        <f t="shared" si="100"/>
        <v>3.0674846625766872E-3</v>
      </c>
      <c r="BH91" s="208"/>
      <c r="BK91" s="207"/>
      <c r="BM91" s="107"/>
      <c r="BN91" s="208"/>
      <c r="BQ91" s="210"/>
      <c r="BT91" s="208"/>
      <c r="CN91" s="47">
        <v>19</v>
      </c>
      <c r="CO91" s="207">
        <f t="shared" si="101"/>
        <v>1.5080561949361061E-3</v>
      </c>
      <c r="CP91" s="47">
        <v>1</v>
      </c>
      <c r="CQ91" s="107">
        <f t="shared" si="102"/>
        <v>3.0769230769230769E-3</v>
      </c>
      <c r="EA91" s="107"/>
      <c r="EJ91" s="47">
        <v>17</v>
      </c>
      <c r="EK91" s="107">
        <f t="shared" si="109"/>
        <v>1.1806375442739079E-3</v>
      </c>
      <c r="EL91" s="47">
        <v>1</v>
      </c>
      <c r="EM91" s="107">
        <f t="shared" si="110"/>
        <v>3.0769230769230769E-3</v>
      </c>
      <c r="FW91" s="207"/>
      <c r="HD91" s="47">
        <v>18</v>
      </c>
      <c r="HE91" s="107">
        <f t="shared" si="113"/>
        <v>1.0921004732435385E-3</v>
      </c>
      <c r="HF91" s="47">
        <v>1</v>
      </c>
      <c r="HG91" s="107">
        <f t="shared" si="114"/>
        <v>3.0769230769230769E-3</v>
      </c>
      <c r="HJ91" s="47">
        <v>10</v>
      </c>
      <c r="HK91" s="107">
        <f t="shared" si="115"/>
        <v>7.8112794875800657E-4</v>
      </c>
      <c r="HL91" s="47">
        <v>1</v>
      </c>
      <c r="HM91" s="107">
        <f t="shared" si="116"/>
        <v>3.0769230769230769E-3</v>
      </c>
      <c r="IH91" s="47">
        <v>10</v>
      </c>
      <c r="II91" s="207">
        <f t="shared" si="117"/>
        <v>7.0751379651903216E-4</v>
      </c>
      <c r="IJ91" s="47">
        <v>1</v>
      </c>
      <c r="IK91" s="107">
        <f t="shared" si="118"/>
        <v>3.0769230769230769E-3</v>
      </c>
      <c r="IN91" s="47">
        <v>13</v>
      </c>
      <c r="IO91" s="207">
        <f t="shared" si="119"/>
        <v>8.9959172375614143E-4</v>
      </c>
      <c r="IP91" s="47">
        <v>1</v>
      </c>
      <c r="IQ91" s="207">
        <f t="shared" si="120"/>
        <v>3.0769230769230769E-3</v>
      </c>
      <c r="JG91" s="210"/>
    </row>
    <row r="92" spans="3:287" s="47" customFormat="1" x14ac:dyDescent="0.25">
      <c r="C92" s="212"/>
      <c r="F92" s="208"/>
      <c r="I92" s="207"/>
      <c r="K92" s="207"/>
      <c r="L92" s="208"/>
      <c r="R92" s="208"/>
      <c r="T92" s="47">
        <v>58</v>
      </c>
      <c r="U92" s="209">
        <f t="shared" si="97"/>
        <v>4.66275424069459E-3</v>
      </c>
      <c r="V92" s="47">
        <v>3</v>
      </c>
      <c r="W92" s="207">
        <f t="shared" si="98"/>
        <v>9.202453987730062E-3</v>
      </c>
      <c r="X92" s="208" t="s">
        <v>91</v>
      </c>
      <c r="AD92" s="208"/>
      <c r="AG92" s="209"/>
      <c r="AI92" s="107"/>
      <c r="AJ92" s="208"/>
      <c r="AP92" s="208"/>
      <c r="AS92" s="207"/>
      <c r="AU92" s="107"/>
      <c r="AV92" s="208"/>
      <c r="BA92" s="107"/>
      <c r="BB92" s="208"/>
      <c r="BD92" s="47">
        <v>10</v>
      </c>
      <c r="BE92" s="207">
        <f t="shared" si="99"/>
        <v>7.3046018991964939E-4</v>
      </c>
      <c r="BF92" s="47">
        <v>1</v>
      </c>
      <c r="BG92" s="107">
        <f t="shared" si="100"/>
        <v>3.0674846625766872E-3</v>
      </c>
      <c r="BH92" s="208"/>
      <c r="BK92" s="207"/>
      <c r="BM92" s="107"/>
      <c r="BN92" s="208"/>
      <c r="BQ92" s="210"/>
      <c r="BT92" s="208"/>
      <c r="CN92" s="47">
        <v>166</v>
      </c>
      <c r="CO92" s="207">
        <f t="shared" si="101"/>
        <v>1.3175648861020716E-2</v>
      </c>
      <c r="CP92" s="47">
        <v>1</v>
      </c>
      <c r="CQ92" s="107">
        <f t="shared" si="102"/>
        <v>3.0769230769230769E-3</v>
      </c>
      <c r="EA92" s="107"/>
      <c r="EJ92" s="47">
        <v>17</v>
      </c>
      <c r="EK92" s="107">
        <f t="shared" si="109"/>
        <v>1.1806375442739079E-3</v>
      </c>
      <c r="EL92" s="47">
        <v>1</v>
      </c>
      <c r="EM92" s="107">
        <f t="shared" si="110"/>
        <v>3.0769230769230769E-3</v>
      </c>
      <c r="FW92" s="207"/>
      <c r="HD92" s="47">
        <v>17</v>
      </c>
      <c r="HE92" s="107">
        <f t="shared" si="113"/>
        <v>1.0314282247300085E-3</v>
      </c>
      <c r="HF92" s="47">
        <v>1</v>
      </c>
      <c r="HG92" s="107">
        <f t="shared" si="114"/>
        <v>3.0769230769230769E-3</v>
      </c>
      <c r="HJ92" s="47">
        <v>10</v>
      </c>
      <c r="HK92" s="107">
        <f t="shared" si="115"/>
        <v>7.8112794875800657E-4</v>
      </c>
      <c r="HL92" s="47">
        <v>1</v>
      </c>
      <c r="HM92" s="107">
        <f t="shared" si="116"/>
        <v>3.0769230769230769E-3</v>
      </c>
      <c r="IH92" s="47">
        <v>10</v>
      </c>
      <c r="II92" s="207">
        <f t="shared" si="117"/>
        <v>7.0751379651903216E-4</v>
      </c>
      <c r="IJ92" s="47">
        <v>1</v>
      </c>
      <c r="IK92" s="107">
        <f t="shared" si="118"/>
        <v>3.0769230769230769E-3</v>
      </c>
      <c r="IN92" s="47">
        <v>13</v>
      </c>
      <c r="IO92" s="207">
        <f t="shared" si="119"/>
        <v>8.9959172375614143E-4</v>
      </c>
      <c r="IP92" s="47">
        <v>1</v>
      </c>
      <c r="IQ92" s="207">
        <f t="shared" si="120"/>
        <v>3.0769230769230769E-3</v>
      </c>
      <c r="JG92" s="210"/>
    </row>
    <row r="93" spans="3:287" s="47" customFormat="1" x14ac:dyDescent="0.25">
      <c r="C93" s="212"/>
      <c r="F93" s="208"/>
      <c r="I93" s="207"/>
      <c r="K93" s="207"/>
      <c r="L93" s="208"/>
      <c r="R93" s="208"/>
      <c r="U93" s="209"/>
      <c r="X93" s="208"/>
      <c r="AD93" s="208"/>
      <c r="AJ93" s="208"/>
      <c r="AP93" s="208"/>
      <c r="AV93" s="208"/>
      <c r="BB93" s="208"/>
      <c r="BD93" s="47">
        <v>10</v>
      </c>
      <c r="BE93" s="207">
        <f t="shared" si="99"/>
        <v>7.3046018991964939E-4</v>
      </c>
      <c r="BF93" s="47">
        <v>1</v>
      </c>
      <c r="BG93" s="107">
        <f t="shared" si="100"/>
        <v>3.0674846625766872E-3</v>
      </c>
      <c r="BH93" s="208"/>
      <c r="BK93" s="207"/>
      <c r="BM93" s="107"/>
      <c r="BN93" s="208"/>
      <c r="BQ93" s="210"/>
      <c r="BT93" s="208"/>
      <c r="CN93" s="47">
        <v>26</v>
      </c>
      <c r="CO93" s="207">
        <f t="shared" si="101"/>
        <v>2.0636558457020398E-3</v>
      </c>
      <c r="CP93" s="47">
        <v>1</v>
      </c>
      <c r="CQ93" s="107">
        <f t="shared" si="102"/>
        <v>3.0769230769230769E-3</v>
      </c>
      <c r="EA93" s="107"/>
      <c r="EJ93" s="47">
        <v>17</v>
      </c>
      <c r="EK93" s="107">
        <f t="shared" si="109"/>
        <v>1.1806375442739079E-3</v>
      </c>
      <c r="EL93" s="47">
        <v>1</v>
      </c>
      <c r="EM93" s="107">
        <f t="shared" si="110"/>
        <v>3.0769230769230769E-3</v>
      </c>
      <c r="FW93" s="207"/>
      <c r="HD93" s="47">
        <v>17</v>
      </c>
      <c r="HE93" s="107">
        <f t="shared" si="113"/>
        <v>1.0314282247300085E-3</v>
      </c>
      <c r="HF93" s="47">
        <v>1</v>
      </c>
      <c r="HG93" s="107">
        <f t="shared" si="114"/>
        <v>3.0769230769230769E-3</v>
      </c>
      <c r="HJ93" s="47">
        <v>10</v>
      </c>
      <c r="HK93" s="107">
        <f t="shared" si="115"/>
        <v>7.8112794875800657E-4</v>
      </c>
      <c r="HL93" s="47">
        <v>1</v>
      </c>
      <c r="HM93" s="107">
        <f t="shared" si="116"/>
        <v>3.0769230769230769E-3</v>
      </c>
      <c r="IH93" s="47">
        <v>10</v>
      </c>
      <c r="II93" s="207">
        <f t="shared" si="117"/>
        <v>7.0751379651903216E-4</v>
      </c>
      <c r="IJ93" s="47">
        <v>1</v>
      </c>
      <c r="IK93" s="107">
        <f t="shared" si="118"/>
        <v>3.0769230769230769E-3</v>
      </c>
      <c r="IN93" s="47">
        <v>13</v>
      </c>
      <c r="IO93" s="207">
        <f t="shared" si="119"/>
        <v>8.9959172375614143E-4</v>
      </c>
      <c r="IP93" s="47">
        <v>1</v>
      </c>
      <c r="IQ93" s="207">
        <f t="shared" si="120"/>
        <v>3.0769230769230769E-3</v>
      </c>
      <c r="JG93" s="210"/>
    </row>
    <row r="94" spans="3:287" s="47" customFormat="1" x14ac:dyDescent="0.25">
      <c r="C94" s="212"/>
      <c r="F94" s="208"/>
      <c r="I94" s="207"/>
      <c r="K94" s="207"/>
      <c r="L94" s="208"/>
      <c r="R94" s="208"/>
      <c r="X94" s="208"/>
      <c r="AD94" s="208"/>
      <c r="AJ94" s="208"/>
      <c r="AP94" s="208"/>
      <c r="AV94" s="208"/>
      <c r="BB94" s="208"/>
      <c r="BD94" s="47">
        <v>10</v>
      </c>
      <c r="BE94" s="207">
        <f t="shared" si="99"/>
        <v>7.3046018991964939E-4</v>
      </c>
      <c r="BF94" s="47">
        <v>1</v>
      </c>
      <c r="BG94" s="107">
        <f t="shared" si="100"/>
        <v>3.0674846625766872E-3</v>
      </c>
      <c r="BH94" s="208"/>
      <c r="BK94" s="207"/>
      <c r="BM94" s="107"/>
      <c r="BN94" s="208"/>
      <c r="BQ94" s="210"/>
      <c r="BT94" s="208"/>
      <c r="CN94" s="47">
        <v>23</v>
      </c>
      <c r="CO94" s="207">
        <f t="shared" si="101"/>
        <v>1.8255417096594967E-3</v>
      </c>
      <c r="CP94" s="47">
        <v>1</v>
      </c>
      <c r="CQ94" s="107">
        <f t="shared" si="102"/>
        <v>3.0769230769230769E-3</v>
      </c>
      <c r="EA94" s="107"/>
      <c r="EJ94" s="47">
        <v>17</v>
      </c>
      <c r="EK94" s="107">
        <f t="shared" si="109"/>
        <v>1.1806375442739079E-3</v>
      </c>
      <c r="EL94" s="47">
        <v>1</v>
      </c>
      <c r="EM94" s="107">
        <f t="shared" si="110"/>
        <v>3.0769230769230769E-3</v>
      </c>
      <c r="FW94" s="207"/>
      <c r="HD94" s="47">
        <v>17</v>
      </c>
      <c r="HE94" s="107">
        <f t="shared" si="113"/>
        <v>1.0314282247300085E-3</v>
      </c>
      <c r="HF94" s="47">
        <v>1</v>
      </c>
      <c r="HG94" s="107">
        <f t="shared" si="114"/>
        <v>3.0769230769230769E-3</v>
      </c>
      <c r="HJ94" s="47">
        <v>10</v>
      </c>
      <c r="HK94" s="107">
        <f t="shared" si="115"/>
        <v>7.8112794875800657E-4</v>
      </c>
      <c r="HL94" s="47">
        <v>1</v>
      </c>
      <c r="HM94" s="107">
        <f t="shared" si="116"/>
        <v>3.0769230769230769E-3</v>
      </c>
      <c r="IH94" s="47">
        <v>10</v>
      </c>
      <c r="II94" s="207">
        <f t="shared" si="117"/>
        <v>7.0751379651903216E-4</v>
      </c>
      <c r="IJ94" s="47">
        <v>1</v>
      </c>
      <c r="IK94" s="107">
        <f t="shared" si="118"/>
        <v>3.0769230769230769E-3</v>
      </c>
      <c r="IN94" s="47">
        <v>13</v>
      </c>
      <c r="IO94" s="207">
        <f t="shared" si="119"/>
        <v>8.9959172375614143E-4</v>
      </c>
      <c r="IP94" s="47">
        <v>1</v>
      </c>
      <c r="IQ94" s="207">
        <f t="shared" si="120"/>
        <v>3.0769230769230769E-3</v>
      </c>
      <c r="JG94" s="210"/>
    </row>
    <row r="95" spans="3:287" s="47" customFormat="1" x14ac:dyDescent="0.25">
      <c r="C95" s="212"/>
      <c r="F95" s="208"/>
      <c r="I95" s="207"/>
      <c r="K95" s="207"/>
      <c r="L95" s="208"/>
      <c r="R95" s="208"/>
      <c r="X95" s="208"/>
      <c r="AD95" s="208"/>
      <c r="AJ95" s="208"/>
      <c r="AP95" s="208"/>
      <c r="AV95" s="208"/>
      <c r="BB95" s="208"/>
      <c r="BD95" s="47">
        <v>10</v>
      </c>
      <c r="BE95" s="207">
        <f t="shared" si="99"/>
        <v>7.3046018991964939E-4</v>
      </c>
      <c r="BF95" s="47">
        <v>1</v>
      </c>
      <c r="BG95" s="107">
        <f t="shared" si="100"/>
        <v>3.0674846625766872E-3</v>
      </c>
      <c r="BH95" s="208"/>
      <c r="BK95" s="207"/>
      <c r="BM95" s="107"/>
      <c r="BN95" s="208"/>
      <c r="BQ95" s="210"/>
      <c r="BT95" s="208"/>
      <c r="CN95" s="47">
        <v>10</v>
      </c>
      <c r="CO95" s="207">
        <f t="shared" si="101"/>
        <v>7.9371378680847691E-4</v>
      </c>
      <c r="CP95" s="47">
        <v>2</v>
      </c>
      <c r="CQ95" s="107">
        <f t="shared" si="102"/>
        <v>6.1538461538461538E-3</v>
      </c>
      <c r="EA95" s="107"/>
      <c r="EJ95" s="47">
        <v>16</v>
      </c>
      <c r="EK95" s="107">
        <f t="shared" si="109"/>
        <v>1.1111882769636781E-3</v>
      </c>
      <c r="EL95" s="47">
        <v>1</v>
      </c>
      <c r="EM95" s="107">
        <f t="shared" si="110"/>
        <v>3.0769230769230769E-3</v>
      </c>
      <c r="FW95" s="207"/>
      <c r="HD95" s="47">
        <v>17</v>
      </c>
      <c r="HE95" s="107">
        <f t="shared" si="113"/>
        <v>1.0314282247300085E-3</v>
      </c>
      <c r="HF95" s="47">
        <v>1</v>
      </c>
      <c r="HG95" s="107">
        <f t="shared" si="114"/>
        <v>3.0769230769230769E-3</v>
      </c>
      <c r="HJ95" s="47">
        <v>10</v>
      </c>
      <c r="HK95" s="107">
        <f t="shared" si="115"/>
        <v>7.8112794875800657E-4</v>
      </c>
      <c r="HL95" s="47">
        <v>1</v>
      </c>
      <c r="HM95" s="107">
        <f t="shared" si="116"/>
        <v>3.0769230769230769E-3</v>
      </c>
      <c r="IH95" s="47">
        <v>10</v>
      </c>
      <c r="II95" s="207">
        <f t="shared" si="117"/>
        <v>7.0751379651903216E-4</v>
      </c>
      <c r="IJ95" s="47">
        <v>1</v>
      </c>
      <c r="IK95" s="107">
        <f t="shared" si="118"/>
        <v>3.0769230769230769E-3</v>
      </c>
      <c r="IN95" s="47">
        <v>12</v>
      </c>
      <c r="IO95" s="207">
        <f t="shared" si="119"/>
        <v>8.3039236039028446E-4</v>
      </c>
      <c r="IP95" s="47">
        <v>1</v>
      </c>
      <c r="IQ95" s="207">
        <f t="shared" si="120"/>
        <v>3.0769230769230769E-3</v>
      </c>
      <c r="JG95" s="210"/>
    </row>
    <row r="96" spans="3:287" s="47" customFormat="1" x14ac:dyDescent="0.25">
      <c r="C96" s="212"/>
      <c r="F96" s="208"/>
      <c r="I96" s="207"/>
      <c r="K96" s="207"/>
      <c r="L96" s="208"/>
      <c r="R96" s="208"/>
      <c r="X96" s="208"/>
      <c r="AD96" s="208"/>
      <c r="AJ96" s="208"/>
      <c r="AP96" s="208"/>
      <c r="AV96" s="208"/>
      <c r="BB96" s="208"/>
      <c r="BD96" s="47">
        <v>10</v>
      </c>
      <c r="BE96" s="207">
        <f t="shared" si="99"/>
        <v>7.3046018991964939E-4</v>
      </c>
      <c r="BF96" s="47">
        <v>1</v>
      </c>
      <c r="BG96" s="107">
        <f t="shared" si="100"/>
        <v>3.0674846625766872E-3</v>
      </c>
      <c r="BH96" s="208"/>
      <c r="BK96" s="207"/>
      <c r="BM96" s="107"/>
      <c r="BN96" s="208"/>
      <c r="BQ96" s="210"/>
      <c r="BT96" s="208"/>
      <c r="CN96" s="47">
        <v>48</v>
      </c>
      <c r="CO96" s="207">
        <f t="shared" si="101"/>
        <v>3.8098261766806888E-3</v>
      </c>
      <c r="CP96" s="47">
        <v>2</v>
      </c>
      <c r="CQ96" s="107">
        <f t="shared" si="102"/>
        <v>6.1538461538461538E-3</v>
      </c>
      <c r="EA96" s="107"/>
      <c r="EJ96" s="47">
        <v>16</v>
      </c>
      <c r="EK96" s="107">
        <f t="shared" si="109"/>
        <v>1.1111882769636781E-3</v>
      </c>
      <c r="EL96" s="47">
        <v>1</v>
      </c>
      <c r="EM96" s="107">
        <f t="shared" si="110"/>
        <v>3.0769230769230769E-3</v>
      </c>
      <c r="FW96" s="207"/>
      <c r="HD96" s="47">
        <v>17</v>
      </c>
      <c r="HE96" s="107">
        <f t="shared" si="113"/>
        <v>1.0314282247300085E-3</v>
      </c>
      <c r="HF96" s="47">
        <v>1</v>
      </c>
      <c r="HG96" s="107">
        <f t="shared" si="114"/>
        <v>3.0769230769230769E-3</v>
      </c>
      <c r="HJ96" s="47">
        <v>10</v>
      </c>
      <c r="HK96" s="107">
        <f t="shared" si="115"/>
        <v>7.8112794875800657E-4</v>
      </c>
      <c r="HL96" s="47">
        <v>1</v>
      </c>
      <c r="HM96" s="107">
        <f t="shared" si="116"/>
        <v>3.0769230769230769E-3</v>
      </c>
      <c r="IH96" s="47">
        <v>10</v>
      </c>
      <c r="II96" s="207">
        <f t="shared" si="117"/>
        <v>7.0751379651903216E-4</v>
      </c>
      <c r="IJ96" s="47">
        <v>1</v>
      </c>
      <c r="IK96" s="107">
        <f t="shared" si="118"/>
        <v>3.0769230769230769E-3</v>
      </c>
      <c r="IN96" s="47">
        <v>12</v>
      </c>
      <c r="IO96" s="207">
        <f t="shared" si="119"/>
        <v>8.3039236039028446E-4</v>
      </c>
      <c r="IP96" s="47">
        <v>1</v>
      </c>
      <c r="IQ96" s="207">
        <f t="shared" si="120"/>
        <v>3.0769230769230769E-3</v>
      </c>
      <c r="JG96" s="210"/>
    </row>
    <row r="97" spans="3:267" s="47" customFormat="1" x14ac:dyDescent="0.25">
      <c r="C97" s="212"/>
      <c r="F97" s="208"/>
      <c r="I97" s="207"/>
      <c r="K97" s="207"/>
      <c r="L97" s="208"/>
      <c r="R97" s="208"/>
      <c r="X97" s="208"/>
      <c r="AD97" s="208"/>
      <c r="AJ97" s="208"/>
      <c r="AP97" s="208"/>
      <c r="AV97" s="208"/>
      <c r="BB97" s="208"/>
      <c r="BD97" s="47">
        <v>10</v>
      </c>
      <c r="BE97" s="207">
        <f t="shared" si="99"/>
        <v>7.3046018991964939E-4</v>
      </c>
      <c r="BF97" s="47">
        <v>1</v>
      </c>
      <c r="BG97" s="107">
        <f t="shared" si="100"/>
        <v>3.0674846625766872E-3</v>
      </c>
      <c r="BH97" s="208"/>
      <c r="BK97" s="207"/>
      <c r="BM97" s="107"/>
      <c r="BN97" s="208"/>
      <c r="BQ97" s="210"/>
      <c r="BT97" s="208"/>
      <c r="CN97" s="47">
        <v>45</v>
      </c>
      <c r="CO97" s="207">
        <f t="shared" si="101"/>
        <v>3.571712040638146E-3</v>
      </c>
      <c r="CP97" s="47">
        <v>6</v>
      </c>
      <c r="CQ97" s="107">
        <f t="shared" si="102"/>
        <v>1.8461538461538463E-2</v>
      </c>
      <c r="EA97" s="107"/>
      <c r="EJ97" s="47">
        <v>16</v>
      </c>
      <c r="EK97" s="107">
        <f t="shared" si="109"/>
        <v>1.1111882769636781E-3</v>
      </c>
      <c r="EL97" s="47">
        <v>1</v>
      </c>
      <c r="EM97" s="107">
        <f t="shared" si="110"/>
        <v>3.0769230769230769E-3</v>
      </c>
      <c r="FW97" s="207"/>
      <c r="HD97" s="47">
        <v>16</v>
      </c>
      <c r="HE97" s="107">
        <f t="shared" si="113"/>
        <v>9.7075597621647854E-4</v>
      </c>
      <c r="HF97" s="47">
        <v>1</v>
      </c>
      <c r="HG97" s="107">
        <f t="shared" si="114"/>
        <v>3.0769230769230769E-3</v>
      </c>
      <c r="HJ97" s="47">
        <v>10</v>
      </c>
      <c r="HK97" s="107">
        <f t="shared" si="115"/>
        <v>7.8112794875800657E-4</v>
      </c>
      <c r="HL97" s="47">
        <v>1</v>
      </c>
      <c r="HM97" s="107">
        <f t="shared" si="116"/>
        <v>3.0769230769230769E-3</v>
      </c>
      <c r="IH97" s="47">
        <v>10</v>
      </c>
      <c r="II97" s="207">
        <f t="shared" si="117"/>
        <v>7.0751379651903216E-4</v>
      </c>
      <c r="IJ97" s="47">
        <v>1</v>
      </c>
      <c r="IK97" s="107">
        <f t="shared" si="118"/>
        <v>3.0769230769230769E-3</v>
      </c>
      <c r="IN97" s="47">
        <v>12</v>
      </c>
      <c r="IO97" s="207">
        <f t="shared" si="119"/>
        <v>8.3039236039028446E-4</v>
      </c>
      <c r="IP97" s="47">
        <v>1</v>
      </c>
      <c r="IQ97" s="207">
        <f t="shared" si="120"/>
        <v>3.0769230769230769E-3</v>
      </c>
      <c r="JG97" s="210"/>
    </row>
    <row r="98" spans="3:267" s="47" customFormat="1" x14ac:dyDescent="0.25">
      <c r="C98" s="212"/>
      <c r="F98" s="208"/>
      <c r="I98" s="207"/>
      <c r="K98" s="207"/>
      <c r="L98" s="208"/>
      <c r="R98" s="208"/>
      <c r="X98" s="208"/>
      <c r="AD98" s="208"/>
      <c r="AJ98" s="208"/>
      <c r="AP98" s="208"/>
      <c r="AV98" s="208"/>
      <c r="BB98" s="208"/>
      <c r="BD98" s="47">
        <v>10</v>
      </c>
      <c r="BE98" s="207">
        <f t="shared" si="99"/>
        <v>7.3046018991964939E-4</v>
      </c>
      <c r="BF98" s="47">
        <v>1</v>
      </c>
      <c r="BG98" s="107">
        <f t="shared" si="100"/>
        <v>3.0674846625766872E-3</v>
      </c>
      <c r="BH98" s="208"/>
      <c r="BK98" s="207"/>
      <c r="BM98" s="107"/>
      <c r="BN98" s="208"/>
      <c r="BQ98" s="210"/>
      <c r="BT98" s="208"/>
      <c r="CN98" s="47">
        <v>13</v>
      </c>
      <c r="CO98" s="207">
        <f t="shared" si="101"/>
        <v>1.0318279228510199E-3</v>
      </c>
      <c r="CP98" s="47">
        <v>6</v>
      </c>
      <c r="CQ98" s="107">
        <f t="shared" si="102"/>
        <v>1.8461538461538463E-2</v>
      </c>
      <c r="EA98" s="107"/>
      <c r="EJ98" s="47">
        <v>16</v>
      </c>
      <c r="EK98" s="107">
        <f t="shared" si="109"/>
        <v>1.1111882769636781E-3</v>
      </c>
      <c r="EL98" s="47">
        <v>1</v>
      </c>
      <c r="EM98" s="107">
        <f t="shared" si="110"/>
        <v>3.0769230769230769E-3</v>
      </c>
      <c r="FW98" s="207"/>
      <c r="HD98" s="47">
        <v>16</v>
      </c>
      <c r="HE98" s="107">
        <f t="shared" si="113"/>
        <v>9.7075597621647854E-4</v>
      </c>
      <c r="HF98" s="47">
        <v>1</v>
      </c>
      <c r="HG98" s="107">
        <f t="shared" si="114"/>
        <v>3.0769230769230769E-3</v>
      </c>
      <c r="HJ98" s="47">
        <v>10</v>
      </c>
      <c r="HK98" s="107">
        <f t="shared" si="115"/>
        <v>7.8112794875800657E-4</v>
      </c>
      <c r="HL98" s="47">
        <v>1</v>
      </c>
      <c r="HM98" s="107">
        <f t="shared" si="116"/>
        <v>3.0769230769230769E-3</v>
      </c>
      <c r="IH98" s="47">
        <v>10</v>
      </c>
      <c r="II98" s="207">
        <f t="shared" si="117"/>
        <v>7.0751379651903216E-4</v>
      </c>
      <c r="IJ98" s="47">
        <v>1</v>
      </c>
      <c r="IK98" s="107">
        <f t="shared" si="118"/>
        <v>3.0769230769230769E-3</v>
      </c>
      <c r="IN98" s="47">
        <v>12</v>
      </c>
      <c r="IO98" s="207">
        <f t="shared" si="119"/>
        <v>8.3039236039028446E-4</v>
      </c>
      <c r="IP98" s="47">
        <v>1</v>
      </c>
      <c r="IQ98" s="207">
        <f t="shared" si="120"/>
        <v>3.0769230769230769E-3</v>
      </c>
      <c r="JG98" s="210"/>
    </row>
    <row r="99" spans="3:267" s="47" customFormat="1" x14ac:dyDescent="0.25">
      <c r="C99" s="212"/>
      <c r="F99" s="208"/>
      <c r="I99" s="207"/>
      <c r="K99" s="207"/>
      <c r="L99" s="208"/>
      <c r="R99" s="208"/>
      <c r="X99" s="208"/>
      <c r="AD99" s="208"/>
      <c r="AJ99" s="208"/>
      <c r="AP99" s="208"/>
      <c r="AV99" s="208"/>
      <c r="BB99" s="208"/>
      <c r="BD99" s="47">
        <v>10</v>
      </c>
      <c r="BE99" s="207">
        <f t="shared" si="99"/>
        <v>7.3046018991964939E-4</v>
      </c>
      <c r="BF99" s="47">
        <v>1</v>
      </c>
      <c r="BG99" s="107">
        <f t="shared" si="100"/>
        <v>3.0674846625766872E-3</v>
      </c>
      <c r="BH99" s="208"/>
      <c r="BK99" s="207"/>
      <c r="BM99" s="107"/>
      <c r="BN99" s="208"/>
      <c r="BQ99" s="210"/>
      <c r="BT99" s="208"/>
      <c r="CN99" s="47">
        <v>23</v>
      </c>
      <c r="CO99" s="207">
        <f t="shared" si="101"/>
        <v>1.8255417096594967E-3</v>
      </c>
      <c r="CP99" s="47">
        <v>6</v>
      </c>
      <c r="CQ99" s="107">
        <f t="shared" si="102"/>
        <v>1.8461538461538463E-2</v>
      </c>
      <c r="EA99" s="107"/>
      <c r="EJ99" s="47">
        <v>16</v>
      </c>
      <c r="EK99" s="107">
        <f t="shared" si="109"/>
        <v>1.1111882769636781E-3</v>
      </c>
      <c r="EL99" s="47">
        <v>1</v>
      </c>
      <c r="EM99" s="107">
        <f t="shared" si="110"/>
        <v>3.0769230769230769E-3</v>
      </c>
      <c r="FW99" s="207"/>
      <c r="HD99" s="47">
        <v>16</v>
      </c>
      <c r="HE99" s="107">
        <f t="shared" si="113"/>
        <v>9.7075597621647854E-4</v>
      </c>
      <c r="HF99" s="47">
        <v>1</v>
      </c>
      <c r="HG99" s="107">
        <f t="shared" si="114"/>
        <v>3.0769230769230769E-3</v>
      </c>
      <c r="HJ99" s="47">
        <v>10</v>
      </c>
      <c r="HK99" s="107">
        <f t="shared" si="115"/>
        <v>7.8112794875800657E-4</v>
      </c>
      <c r="HL99" s="47">
        <v>1</v>
      </c>
      <c r="HM99" s="107">
        <f t="shared" si="116"/>
        <v>3.0769230769230769E-3</v>
      </c>
      <c r="IH99" s="47">
        <v>10</v>
      </c>
      <c r="II99" s="207">
        <f t="shared" si="117"/>
        <v>7.0751379651903216E-4</v>
      </c>
      <c r="IJ99" s="47">
        <v>1</v>
      </c>
      <c r="IK99" s="107">
        <f t="shared" si="118"/>
        <v>3.0769230769230769E-3</v>
      </c>
      <c r="IN99" s="47">
        <v>11</v>
      </c>
      <c r="IO99" s="207">
        <f t="shared" si="119"/>
        <v>7.6119299702442737E-4</v>
      </c>
      <c r="IP99" s="47">
        <v>1</v>
      </c>
      <c r="IQ99" s="207">
        <f t="shared" si="120"/>
        <v>3.0769230769230769E-3</v>
      </c>
      <c r="JG99" s="210"/>
    </row>
    <row r="100" spans="3:267" s="47" customFormat="1" x14ac:dyDescent="0.25">
      <c r="C100" s="212"/>
      <c r="F100" s="208"/>
      <c r="I100" s="207"/>
      <c r="K100" s="207"/>
      <c r="L100" s="208"/>
      <c r="R100" s="208"/>
      <c r="X100" s="208"/>
      <c r="AD100" s="208"/>
      <c r="AJ100" s="208"/>
      <c r="AP100" s="208"/>
      <c r="AV100" s="208"/>
      <c r="BB100" s="208"/>
      <c r="BD100" s="47">
        <v>10</v>
      </c>
      <c r="BE100" s="207">
        <f t="shared" si="99"/>
        <v>7.3046018991964939E-4</v>
      </c>
      <c r="BF100" s="47">
        <v>1</v>
      </c>
      <c r="BG100" s="107">
        <f t="shared" si="100"/>
        <v>3.0674846625766872E-3</v>
      </c>
      <c r="BH100" s="208"/>
      <c r="BK100" s="207"/>
      <c r="BM100" s="107"/>
      <c r="BN100" s="208"/>
      <c r="BQ100" s="210"/>
      <c r="BT100" s="208"/>
      <c r="CN100" s="47">
        <v>22</v>
      </c>
      <c r="CO100" s="207">
        <f t="shared" si="101"/>
        <v>1.746170330978649E-3</v>
      </c>
      <c r="CP100" s="47">
        <v>10</v>
      </c>
      <c r="CQ100" s="107">
        <f t="shared" si="102"/>
        <v>3.0769230769230771E-2</v>
      </c>
      <c r="EA100" s="107"/>
      <c r="EJ100" s="47">
        <v>16</v>
      </c>
      <c r="EK100" s="107">
        <f t="shared" si="109"/>
        <v>1.1111882769636781E-3</v>
      </c>
      <c r="EL100" s="47">
        <v>1</v>
      </c>
      <c r="EM100" s="107">
        <f t="shared" si="110"/>
        <v>3.0769230769230769E-3</v>
      </c>
      <c r="FW100" s="207"/>
      <c r="HD100" s="47">
        <v>16</v>
      </c>
      <c r="HE100" s="107">
        <f t="shared" si="113"/>
        <v>9.7075597621647854E-4</v>
      </c>
      <c r="HF100" s="47">
        <v>1</v>
      </c>
      <c r="HG100" s="107">
        <f t="shared" si="114"/>
        <v>3.0769230769230769E-3</v>
      </c>
      <c r="HJ100" s="47">
        <v>10</v>
      </c>
      <c r="HK100" s="107">
        <f t="shared" si="115"/>
        <v>7.8112794875800657E-4</v>
      </c>
      <c r="HL100" s="47">
        <v>1</v>
      </c>
      <c r="HM100" s="107">
        <f t="shared" si="116"/>
        <v>3.0769230769230769E-3</v>
      </c>
      <c r="IH100" s="47">
        <v>10</v>
      </c>
      <c r="II100" s="207">
        <f t="shared" si="117"/>
        <v>7.0751379651903216E-4</v>
      </c>
      <c r="IJ100" s="47">
        <v>1</v>
      </c>
      <c r="IK100" s="107">
        <f t="shared" si="118"/>
        <v>3.0769230769230769E-3</v>
      </c>
      <c r="IN100" s="47">
        <v>11</v>
      </c>
      <c r="IO100" s="207">
        <f t="shared" si="119"/>
        <v>7.6119299702442737E-4</v>
      </c>
      <c r="IP100" s="47">
        <v>1</v>
      </c>
      <c r="IQ100" s="207">
        <f t="shared" si="120"/>
        <v>3.0769230769230769E-3</v>
      </c>
      <c r="JG100" s="210"/>
    </row>
    <row r="101" spans="3:267" s="47" customFormat="1" x14ac:dyDescent="0.25">
      <c r="C101" s="212"/>
      <c r="F101" s="208"/>
      <c r="I101" s="207"/>
      <c r="K101" s="207"/>
      <c r="L101" s="208"/>
      <c r="R101" s="208"/>
      <c r="X101" s="208"/>
      <c r="AD101" s="208"/>
      <c r="AJ101" s="208"/>
      <c r="AP101" s="208"/>
      <c r="AV101" s="208"/>
      <c r="BB101" s="208"/>
      <c r="BD101" s="47">
        <v>11</v>
      </c>
      <c r="BE101" s="207">
        <f t="shared" si="99"/>
        <v>8.035062089116143E-4</v>
      </c>
      <c r="BF101" s="47">
        <v>1</v>
      </c>
      <c r="BG101" s="107">
        <f t="shared" si="100"/>
        <v>3.0674846625766872E-3</v>
      </c>
      <c r="BH101" s="208"/>
      <c r="BK101" s="207"/>
      <c r="BM101" s="107"/>
      <c r="BN101" s="208"/>
      <c r="BQ101" s="210"/>
      <c r="BT101" s="208"/>
      <c r="CN101" s="47">
        <v>19</v>
      </c>
      <c r="CO101" s="207">
        <f t="shared" si="101"/>
        <v>1.5080561949361061E-3</v>
      </c>
      <c r="CP101" s="47">
        <v>11</v>
      </c>
      <c r="CQ101" s="107">
        <f t="shared" si="102"/>
        <v>3.3846153846153845E-2</v>
      </c>
      <c r="EA101" s="107"/>
      <c r="EJ101" s="47">
        <v>15</v>
      </c>
      <c r="EK101" s="107">
        <f t="shared" si="109"/>
        <v>1.0417390096534483E-3</v>
      </c>
      <c r="EL101" s="47">
        <v>1</v>
      </c>
      <c r="EM101" s="107">
        <f t="shared" si="110"/>
        <v>3.0769230769230769E-3</v>
      </c>
      <c r="FW101" s="207"/>
      <c r="HD101" s="47">
        <v>16</v>
      </c>
      <c r="HE101" s="107">
        <f t="shared" si="113"/>
        <v>9.7075597621647854E-4</v>
      </c>
      <c r="HF101" s="47">
        <v>1</v>
      </c>
      <c r="HG101" s="107">
        <f t="shared" si="114"/>
        <v>3.0769230769230769E-3</v>
      </c>
      <c r="HJ101" s="47">
        <v>45</v>
      </c>
      <c r="HK101" s="107">
        <f t="shared" si="115"/>
        <v>3.5150757694110296E-3</v>
      </c>
      <c r="HL101" s="47">
        <v>1</v>
      </c>
      <c r="HM101" s="107">
        <f t="shared" si="116"/>
        <v>3.0769230769230769E-3</v>
      </c>
      <c r="IH101" s="47">
        <v>14</v>
      </c>
      <c r="II101" s="207">
        <f t="shared" si="117"/>
        <v>9.9051931512664487E-4</v>
      </c>
      <c r="IJ101" s="47">
        <v>1</v>
      </c>
      <c r="IK101" s="107">
        <f t="shared" si="118"/>
        <v>3.0769230769230769E-3</v>
      </c>
      <c r="IN101" s="47">
        <v>11</v>
      </c>
      <c r="IO101" s="207">
        <f t="shared" si="119"/>
        <v>7.6119299702442737E-4</v>
      </c>
      <c r="IP101" s="47">
        <v>1</v>
      </c>
      <c r="IQ101" s="207">
        <f t="shared" si="120"/>
        <v>3.0769230769230769E-3</v>
      </c>
      <c r="JG101" s="210"/>
    </row>
    <row r="102" spans="3:267" s="47" customFormat="1" x14ac:dyDescent="0.25">
      <c r="C102" s="212"/>
      <c r="F102" s="208"/>
      <c r="I102" s="207"/>
      <c r="K102" s="207"/>
      <c r="L102" s="208"/>
      <c r="R102" s="208"/>
      <c r="X102" s="208"/>
      <c r="AD102" s="208"/>
      <c r="AJ102" s="208"/>
      <c r="AP102" s="208"/>
      <c r="AV102" s="208"/>
      <c r="BB102" s="208"/>
      <c r="BD102" s="47">
        <v>16</v>
      </c>
      <c r="BE102" s="207">
        <f t="shared" si="99"/>
        <v>1.1687363038714389E-3</v>
      </c>
      <c r="BF102" s="47">
        <v>1</v>
      </c>
      <c r="BG102" s="107">
        <f t="shared" si="100"/>
        <v>3.0674846625766872E-3</v>
      </c>
      <c r="BH102" s="208"/>
      <c r="BK102" s="207"/>
      <c r="BM102" s="107"/>
      <c r="BN102" s="208"/>
      <c r="BQ102" s="210"/>
      <c r="BT102" s="208"/>
      <c r="CN102" s="47">
        <v>23</v>
      </c>
      <c r="CO102" s="207">
        <f t="shared" si="101"/>
        <v>1.8255417096594967E-3</v>
      </c>
      <c r="CP102" s="47">
        <v>12</v>
      </c>
      <c r="CQ102" s="107">
        <f t="shared" si="102"/>
        <v>3.6923076923076927E-2</v>
      </c>
      <c r="EA102" s="107"/>
      <c r="EJ102" s="47">
        <v>15</v>
      </c>
      <c r="EK102" s="107">
        <f t="shared" si="109"/>
        <v>1.0417390096534483E-3</v>
      </c>
      <c r="EL102" s="47">
        <v>1</v>
      </c>
      <c r="EM102" s="107">
        <f t="shared" si="110"/>
        <v>3.0769230769230769E-3</v>
      </c>
      <c r="FW102" s="207"/>
      <c r="HD102" s="47">
        <v>15</v>
      </c>
      <c r="HE102" s="107">
        <f t="shared" si="113"/>
        <v>9.1008372770294869E-4</v>
      </c>
      <c r="HF102" s="47">
        <v>1</v>
      </c>
      <c r="HG102" s="107">
        <f t="shared" si="114"/>
        <v>3.0769230769230769E-3</v>
      </c>
      <c r="HJ102" s="47">
        <v>27</v>
      </c>
      <c r="HK102" s="107">
        <f t="shared" si="115"/>
        <v>2.1090454616466176E-3</v>
      </c>
      <c r="HL102" s="47">
        <v>1</v>
      </c>
      <c r="HM102" s="107">
        <f t="shared" si="116"/>
        <v>3.0769230769230769E-3</v>
      </c>
      <c r="IH102" s="47">
        <v>57</v>
      </c>
      <c r="II102" s="207">
        <f t="shared" si="117"/>
        <v>4.0328286401584831E-3</v>
      </c>
      <c r="IJ102" s="47">
        <v>1</v>
      </c>
      <c r="IK102" s="107">
        <f t="shared" si="118"/>
        <v>3.0769230769230769E-3</v>
      </c>
      <c r="IN102" s="47">
        <v>11</v>
      </c>
      <c r="IO102" s="207">
        <f t="shared" si="119"/>
        <v>7.6119299702442737E-4</v>
      </c>
      <c r="IP102" s="47">
        <v>1</v>
      </c>
      <c r="IQ102" s="207">
        <f t="shared" si="120"/>
        <v>3.0769230769230769E-3</v>
      </c>
      <c r="JG102" s="210"/>
    </row>
    <row r="103" spans="3:267" s="47" customFormat="1" x14ac:dyDescent="0.25">
      <c r="C103" s="212"/>
      <c r="F103" s="208"/>
      <c r="I103" s="207"/>
      <c r="K103" s="207"/>
      <c r="L103" s="208"/>
      <c r="R103" s="208"/>
      <c r="X103" s="208"/>
      <c r="AD103" s="208"/>
      <c r="AJ103" s="208"/>
      <c r="AP103" s="208"/>
      <c r="AV103" s="208"/>
      <c r="BB103" s="208"/>
      <c r="BD103" s="47">
        <v>20</v>
      </c>
      <c r="BE103" s="207">
        <f t="shared" si="99"/>
        <v>1.4609203798392988E-3</v>
      </c>
      <c r="BF103" s="47">
        <v>1</v>
      </c>
      <c r="BG103" s="107">
        <f t="shared" si="100"/>
        <v>3.0674846625766872E-3</v>
      </c>
      <c r="BH103" s="208"/>
      <c r="BK103" s="207"/>
      <c r="BM103" s="107"/>
      <c r="BN103" s="208"/>
      <c r="BQ103" s="210"/>
      <c r="BT103" s="208"/>
      <c r="CN103" s="47">
        <v>24</v>
      </c>
      <c r="CO103" s="207">
        <f t="shared" si="101"/>
        <v>1.9049130883403444E-3</v>
      </c>
      <c r="CP103" s="47">
        <v>12</v>
      </c>
      <c r="CQ103" s="107">
        <f t="shared" si="102"/>
        <v>3.6923076923076927E-2</v>
      </c>
      <c r="EA103" s="107"/>
      <c r="EJ103" s="47">
        <v>15</v>
      </c>
      <c r="EK103" s="107">
        <f t="shared" si="109"/>
        <v>1.0417390096534483E-3</v>
      </c>
      <c r="EL103" s="47">
        <v>1</v>
      </c>
      <c r="EM103" s="107">
        <f t="shared" si="110"/>
        <v>3.0769230769230769E-3</v>
      </c>
      <c r="FW103" s="207"/>
      <c r="HD103" s="47">
        <v>15</v>
      </c>
      <c r="HE103" s="107">
        <f t="shared" si="113"/>
        <v>9.1008372770294869E-4</v>
      </c>
      <c r="HF103" s="47">
        <v>1</v>
      </c>
      <c r="HG103" s="107">
        <f t="shared" si="114"/>
        <v>3.0769230769230769E-3</v>
      </c>
      <c r="HJ103" s="47">
        <v>49</v>
      </c>
      <c r="HK103" s="107">
        <f t="shared" si="115"/>
        <v>3.8275269489142323E-3</v>
      </c>
      <c r="HL103" s="47">
        <v>1</v>
      </c>
      <c r="HM103" s="107">
        <f t="shared" si="116"/>
        <v>3.0769230769230769E-3</v>
      </c>
      <c r="IH103" s="47">
        <v>210</v>
      </c>
      <c r="II103" s="207">
        <f t="shared" si="117"/>
        <v>1.4857789726899674E-2</v>
      </c>
      <c r="IJ103" s="47">
        <v>1</v>
      </c>
      <c r="IK103" s="107">
        <f t="shared" si="118"/>
        <v>3.0769230769230769E-3</v>
      </c>
      <c r="IN103" s="47">
        <v>11</v>
      </c>
      <c r="IO103" s="207">
        <f t="shared" si="119"/>
        <v>7.6119299702442737E-4</v>
      </c>
      <c r="IP103" s="47">
        <v>1</v>
      </c>
      <c r="IQ103" s="207">
        <f t="shared" si="120"/>
        <v>3.0769230769230769E-3</v>
      </c>
      <c r="JG103" s="210"/>
    </row>
    <row r="104" spans="3:267" s="47" customFormat="1" x14ac:dyDescent="0.25">
      <c r="C104" s="212"/>
      <c r="F104" s="208"/>
      <c r="I104" s="207"/>
      <c r="K104" s="207"/>
      <c r="L104" s="208"/>
      <c r="R104" s="208"/>
      <c r="X104" s="208"/>
      <c r="AD104" s="208"/>
      <c r="AJ104" s="208"/>
      <c r="AP104" s="208"/>
      <c r="AV104" s="208"/>
      <c r="BB104" s="208"/>
      <c r="BD104" s="47">
        <v>208</v>
      </c>
      <c r="BE104" s="207">
        <f t="shared" si="99"/>
        <v>1.5193571950328708E-2</v>
      </c>
      <c r="BF104" s="47">
        <v>1</v>
      </c>
      <c r="BG104" s="107">
        <f t="shared" si="100"/>
        <v>3.0674846625766872E-3</v>
      </c>
      <c r="BH104" s="208"/>
      <c r="BK104" s="207"/>
      <c r="BM104" s="107"/>
      <c r="BN104" s="208"/>
      <c r="BQ104" s="210"/>
      <c r="BT104" s="208"/>
      <c r="CN104" s="47">
        <v>60</v>
      </c>
      <c r="CO104" s="207">
        <f t="shared" si="101"/>
        <v>4.7622827208508613E-3</v>
      </c>
      <c r="CP104" s="47">
        <v>12</v>
      </c>
      <c r="CQ104" s="107">
        <f t="shared" si="102"/>
        <v>3.6923076923076927E-2</v>
      </c>
      <c r="EA104" s="107"/>
      <c r="EJ104" s="47">
        <v>15</v>
      </c>
      <c r="EK104" s="107">
        <f t="shared" si="109"/>
        <v>1.0417390096534483E-3</v>
      </c>
      <c r="EL104" s="47">
        <v>1</v>
      </c>
      <c r="EM104" s="107">
        <f t="shared" si="110"/>
        <v>3.0769230769230769E-3</v>
      </c>
      <c r="FW104" s="207"/>
      <c r="HD104" s="47">
        <v>15</v>
      </c>
      <c r="HE104" s="107">
        <f t="shared" si="113"/>
        <v>9.1008372770294869E-4</v>
      </c>
      <c r="HF104" s="47">
        <v>1</v>
      </c>
      <c r="HG104" s="107">
        <f t="shared" si="114"/>
        <v>3.0769230769230769E-3</v>
      </c>
      <c r="HJ104" s="47">
        <v>11</v>
      </c>
      <c r="HK104" s="107">
        <f t="shared" si="115"/>
        <v>8.5924074363380725E-4</v>
      </c>
      <c r="HL104" s="47">
        <v>1</v>
      </c>
      <c r="HM104" s="107">
        <f t="shared" si="116"/>
        <v>3.0769230769230769E-3</v>
      </c>
      <c r="IH104" s="47">
        <v>11</v>
      </c>
      <c r="II104" s="207">
        <f t="shared" si="117"/>
        <v>7.7826517617093536E-4</v>
      </c>
      <c r="IJ104" s="47">
        <v>1</v>
      </c>
      <c r="IK104" s="107">
        <f t="shared" si="118"/>
        <v>3.0769230769230769E-3</v>
      </c>
      <c r="IN104" s="47">
        <v>11</v>
      </c>
      <c r="IO104" s="207">
        <f t="shared" si="119"/>
        <v>7.6119299702442737E-4</v>
      </c>
      <c r="IP104" s="47">
        <v>1</v>
      </c>
      <c r="IQ104" s="207">
        <f t="shared" si="120"/>
        <v>3.0769230769230769E-3</v>
      </c>
      <c r="JG104" s="210"/>
    </row>
    <row r="105" spans="3:267" s="47" customFormat="1" x14ac:dyDescent="0.25">
      <c r="C105" s="212"/>
      <c r="F105" s="208"/>
      <c r="I105" s="207"/>
      <c r="K105" s="207"/>
      <c r="L105" s="208"/>
      <c r="R105" s="208"/>
      <c r="X105" s="208"/>
      <c r="AD105" s="208"/>
      <c r="AJ105" s="208"/>
      <c r="AP105" s="208"/>
      <c r="AV105" s="208"/>
      <c r="BB105" s="208"/>
      <c r="BD105" s="47">
        <v>23</v>
      </c>
      <c r="BE105" s="207">
        <f t="shared" si="99"/>
        <v>1.6800584368151935E-3</v>
      </c>
      <c r="BF105" s="47">
        <v>1</v>
      </c>
      <c r="BG105" s="107">
        <f t="shared" si="100"/>
        <v>3.0674846625766872E-3</v>
      </c>
      <c r="BH105" s="208"/>
      <c r="BK105" s="207"/>
      <c r="BM105" s="107"/>
      <c r="BN105" s="208"/>
      <c r="BQ105" s="210"/>
      <c r="BT105" s="208"/>
      <c r="CN105" s="47">
        <v>32</v>
      </c>
      <c r="CO105" s="207">
        <f t="shared" si="101"/>
        <v>2.539884117787126E-3</v>
      </c>
      <c r="CP105" s="47">
        <v>12</v>
      </c>
      <c r="CQ105" s="107">
        <f t="shared" si="102"/>
        <v>3.6923076923076927E-2</v>
      </c>
      <c r="EA105" s="107"/>
      <c r="EJ105" s="47">
        <v>15</v>
      </c>
      <c r="EK105" s="107">
        <f t="shared" si="109"/>
        <v>1.0417390096534483E-3</v>
      </c>
      <c r="EL105" s="47">
        <v>1</v>
      </c>
      <c r="EM105" s="107">
        <f t="shared" si="110"/>
        <v>3.0769230769230769E-3</v>
      </c>
      <c r="FW105" s="207"/>
      <c r="HD105" s="47">
        <v>15</v>
      </c>
      <c r="HE105" s="107">
        <f t="shared" si="113"/>
        <v>9.1008372770294869E-4</v>
      </c>
      <c r="HF105" s="47">
        <v>1</v>
      </c>
      <c r="HG105" s="107">
        <f t="shared" si="114"/>
        <v>3.0769230769230769E-3</v>
      </c>
      <c r="HJ105" s="47">
        <v>218</v>
      </c>
      <c r="HK105" s="107">
        <f t="shared" si="115"/>
        <v>1.7028589282924542E-2</v>
      </c>
      <c r="HL105" s="47">
        <v>1</v>
      </c>
      <c r="HM105" s="107">
        <f t="shared" si="116"/>
        <v>3.0769230769230769E-3</v>
      </c>
      <c r="IH105" s="47">
        <v>11</v>
      </c>
      <c r="II105" s="207">
        <f t="shared" si="117"/>
        <v>7.7826517617093536E-4</v>
      </c>
      <c r="IJ105" s="47">
        <v>2</v>
      </c>
      <c r="IK105" s="107">
        <f t="shared" si="118"/>
        <v>6.1538461538461538E-3</v>
      </c>
      <c r="IN105" s="47">
        <v>11</v>
      </c>
      <c r="IO105" s="207">
        <f t="shared" si="119"/>
        <v>7.6119299702442737E-4</v>
      </c>
      <c r="IP105" s="47">
        <v>1</v>
      </c>
      <c r="IQ105" s="207">
        <f t="shared" si="120"/>
        <v>3.0769230769230769E-3</v>
      </c>
      <c r="JG105" s="210"/>
    </row>
    <row r="106" spans="3:267" s="47" customFormat="1" x14ac:dyDescent="0.25">
      <c r="C106" s="212"/>
      <c r="F106" s="208"/>
      <c r="I106" s="207"/>
      <c r="K106" s="207"/>
      <c r="L106" s="208"/>
      <c r="R106" s="208"/>
      <c r="X106" s="208"/>
      <c r="AD106" s="208"/>
      <c r="AJ106" s="208"/>
      <c r="AP106" s="208"/>
      <c r="AV106" s="208"/>
      <c r="BB106" s="208"/>
      <c r="BD106" s="47">
        <v>19</v>
      </c>
      <c r="BE106" s="207">
        <f t="shared" si="99"/>
        <v>1.3878743608473339E-3</v>
      </c>
      <c r="BF106" s="47">
        <v>1</v>
      </c>
      <c r="BG106" s="107">
        <f t="shared" si="100"/>
        <v>3.0674846625766872E-3</v>
      </c>
      <c r="BH106" s="208"/>
      <c r="BK106" s="207"/>
      <c r="BM106" s="107"/>
      <c r="BN106" s="208"/>
      <c r="BQ106" s="210"/>
      <c r="BT106" s="208"/>
      <c r="CN106" s="47">
        <v>104</v>
      </c>
      <c r="CO106" s="207">
        <f t="shared" si="101"/>
        <v>8.2546233828081593E-3</v>
      </c>
      <c r="CP106" s="47">
        <v>12</v>
      </c>
      <c r="CQ106" s="107">
        <f t="shared" si="102"/>
        <v>3.6923076923076927E-2</v>
      </c>
      <c r="EA106" s="107"/>
      <c r="EJ106" s="47">
        <v>14</v>
      </c>
      <c r="EK106" s="107">
        <f t="shared" si="109"/>
        <v>9.7228974234321824E-4</v>
      </c>
      <c r="EL106" s="47">
        <v>1</v>
      </c>
      <c r="EM106" s="107">
        <f t="shared" si="110"/>
        <v>3.0769230769230769E-3</v>
      </c>
      <c r="FW106" s="207"/>
      <c r="HD106" s="47">
        <v>15</v>
      </c>
      <c r="HE106" s="107">
        <f t="shared" si="113"/>
        <v>9.1008372770294869E-4</v>
      </c>
      <c r="HF106" s="47">
        <v>1</v>
      </c>
      <c r="HG106" s="107">
        <f t="shared" si="114"/>
        <v>3.0769230769230769E-3</v>
      </c>
      <c r="HJ106" s="47">
        <v>11</v>
      </c>
      <c r="HK106" s="107">
        <f t="shared" si="115"/>
        <v>8.5924074363380725E-4</v>
      </c>
      <c r="HL106" s="47">
        <v>1</v>
      </c>
      <c r="HM106" s="107">
        <f t="shared" si="116"/>
        <v>3.0769230769230769E-3</v>
      </c>
      <c r="IH106" s="47">
        <v>122</v>
      </c>
      <c r="II106" s="207">
        <f t="shared" si="117"/>
        <v>8.6316683175321918E-3</v>
      </c>
      <c r="IJ106" s="47">
        <v>2</v>
      </c>
      <c r="IK106" s="107">
        <f t="shared" si="118"/>
        <v>6.1538461538461538E-3</v>
      </c>
      <c r="IN106" s="47">
        <v>11</v>
      </c>
      <c r="IO106" s="207">
        <f t="shared" si="119"/>
        <v>7.6119299702442737E-4</v>
      </c>
      <c r="IP106" s="47">
        <v>1</v>
      </c>
      <c r="IQ106" s="207">
        <f t="shared" si="120"/>
        <v>3.0769230769230769E-3</v>
      </c>
      <c r="JG106" s="210"/>
    </row>
    <row r="107" spans="3:267" s="47" customFormat="1" x14ac:dyDescent="0.25">
      <c r="C107" s="212"/>
      <c r="F107" s="208"/>
      <c r="I107" s="207"/>
      <c r="K107" s="207"/>
      <c r="L107" s="208"/>
      <c r="R107" s="208"/>
      <c r="X107" s="208"/>
      <c r="AD107" s="208"/>
      <c r="AJ107" s="208"/>
      <c r="AP107" s="208"/>
      <c r="AV107" s="208"/>
      <c r="BB107" s="208"/>
      <c r="BD107" s="47">
        <v>11</v>
      </c>
      <c r="BE107" s="207">
        <f t="shared" si="99"/>
        <v>8.035062089116143E-4</v>
      </c>
      <c r="BF107" s="47">
        <v>1</v>
      </c>
      <c r="BG107" s="107">
        <f t="shared" si="100"/>
        <v>3.0674846625766872E-3</v>
      </c>
      <c r="BH107" s="208"/>
      <c r="BK107" s="207"/>
      <c r="BM107" s="107"/>
      <c r="BN107" s="208"/>
      <c r="BQ107" s="210"/>
      <c r="BT107" s="208"/>
      <c r="CN107" s="47">
        <v>59</v>
      </c>
      <c r="CO107" s="207">
        <f t="shared" si="101"/>
        <v>4.6829113421700133E-3</v>
      </c>
      <c r="CP107" s="47">
        <v>13</v>
      </c>
      <c r="CQ107" s="107">
        <f t="shared" si="102"/>
        <v>0.04</v>
      </c>
      <c r="EA107" s="107"/>
      <c r="EJ107" s="47">
        <v>14</v>
      </c>
      <c r="EK107" s="107">
        <f t="shared" si="109"/>
        <v>9.7228974234321824E-4</v>
      </c>
      <c r="EL107" s="47">
        <v>1</v>
      </c>
      <c r="EM107" s="107">
        <f t="shared" si="110"/>
        <v>3.0769230769230769E-3</v>
      </c>
      <c r="FW107" s="207"/>
      <c r="HD107" s="47">
        <v>15</v>
      </c>
      <c r="HE107" s="107">
        <f t="shared" si="113"/>
        <v>9.1008372770294869E-4</v>
      </c>
      <c r="HF107" s="47">
        <v>1</v>
      </c>
      <c r="HG107" s="107">
        <f t="shared" si="114"/>
        <v>3.0769230769230769E-3</v>
      </c>
      <c r="HJ107" s="47">
        <v>27</v>
      </c>
      <c r="HK107" s="107">
        <f t="shared" si="115"/>
        <v>2.1090454616466176E-3</v>
      </c>
      <c r="HL107" s="47">
        <v>2</v>
      </c>
      <c r="HM107" s="107">
        <f t="shared" si="116"/>
        <v>6.1538461538461538E-3</v>
      </c>
      <c r="IN107" s="47">
        <v>11</v>
      </c>
      <c r="IO107" s="207">
        <f t="shared" si="119"/>
        <v>7.6119299702442737E-4</v>
      </c>
      <c r="IP107" s="47">
        <v>1</v>
      </c>
      <c r="IQ107" s="207">
        <f t="shared" si="120"/>
        <v>3.0769230769230769E-3</v>
      </c>
      <c r="JG107" s="210"/>
    </row>
    <row r="108" spans="3:267" s="47" customFormat="1" x14ac:dyDescent="0.25">
      <c r="C108" s="212"/>
      <c r="F108" s="208"/>
      <c r="I108" s="207"/>
      <c r="K108" s="207"/>
      <c r="L108" s="208"/>
      <c r="R108" s="208"/>
      <c r="X108" s="208"/>
      <c r="AD108" s="208"/>
      <c r="AJ108" s="208"/>
      <c r="AP108" s="208"/>
      <c r="AV108" s="208"/>
      <c r="BB108" s="208"/>
      <c r="BD108" s="47">
        <v>11</v>
      </c>
      <c r="BE108" s="207">
        <f t="shared" si="99"/>
        <v>8.035062089116143E-4</v>
      </c>
      <c r="BF108" s="47">
        <v>1</v>
      </c>
      <c r="BG108" s="107">
        <f t="shared" si="100"/>
        <v>3.0674846625766872E-3</v>
      </c>
      <c r="BH108" s="208"/>
      <c r="BK108" s="207"/>
      <c r="BM108" s="107"/>
      <c r="BN108" s="208"/>
      <c r="BQ108" s="210"/>
      <c r="BT108" s="208"/>
      <c r="CN108" s="47">
        <v>100</v>
      </c>
      <c r="CO108" s="207">
        <f t="shared" si="101"/>
        <v>7.9371378680847694E-3</v>
      </c>
      <c r="CP108" s="47">
        <v>14</v>
      </c>
      <c r="CQ108" s="107">
        <f t="shared" si="102"/>
        <v>4.3076923076923075E-2</v>
      </c>
      <c r="EA108" s="107"/>
      <c r="EJ108" s="47">
        <v>13</v>
      </c>
      <c r="EK108" s="107">
        <f t="shared" si="109"/>
        <v>9.0284047503298845E-4</v>
      </c>
      <c r="EL108" s="47">
        <v>1</v>
      </c>
      <c r="EM108" s="107">
        <f t="shared" si="110"/>
        <v>3.0769230769230769E-3</v>
      </c>
      <c r="FW108" s="207"/>
      <c r="HD108" s="47">
        <v>15</v>
      </c>
      <c r="HE108" s="107">
        <f t="shared" si="113"/>
        <v>9.1008372770294869E-4</v>
      </c>
      <c r="HF108" s="47">
        <v>1</v>
      </c>
      <c r="HG108" s="107">
        <f t="shared" si="114"/>
        <v>3.0769230769230769E-3</v>
      </c>
      <c r="HJ108" s="47">
        <v>17</v>
      </c>
      <c r="HK108" s="107">
        <f t="shared" si="115"/>
        <v>1.3279175128886112E-3</v>
      </c>
      <c r="HL108" s="47">
        <v>2</v>
      </c>
      <c r="HM108" s="107">
        <f t="shared" si="116"/>
        <v>6.1538461538461538E-3</v>
      </c>
      <c r="IN108" s="47">
        <v>11</v>
      </c>
      <c r="IO108" s="207">
        <f t="shared" si="119"/>
        <v>7.6119299702442737E-4</v>
      </c>
      <c r="IP108" s="47">
        <v>1</v>
      </c>
      <c r="IQ108" s="207">
        <f t="shared" si="120"/>
        <v>3.0769230769230769E-3</v>
      </c>
      <c r="JG108" s="210"/>
    </row>
    <row r="109" spans="3:267" s="47" customFormat="1" x14ac:dyDescent="0.25">
      <c r="C109" s="212"/>
      <c r="F109" s="208"/>
      <c r="I109" s="207"/>
      <c r="K109" s="207"/>
      <c r="L109" s="208"/>
      <c r="R109" s="208"/>
      <c r="X109" s="208"/>
      <c r="AD109" s="208"/>
      <c r="AJ109" s="208"/>
      <c r="AP109" s="208"/>
      <c r="AV109" s="208"/>
      <c r="BB109" s="208"/>
      <c r="BD109" s="47">
        <v>19</v>
      </c>
      <c r="BE109" s="207">
        <f t="shared" si="99"/>
        <v>1.3878743608473339E-3</v>
      </c>
      <c r="BF109" s="47">
        <v>1</v>
      </c>
      <c r="BG109" s="107">
        <f t="shared" si="100"/>
        <v>3.0674846625766872E-3</v>
      </c>
      <c r="BH109" s="208"/>
      <c r="BK109" s="207"/>
      <c r="BM109" s="107"/>
      <c r="BN109" s="208"/>
      <c r="BQ109" s="210"/>
      <c r="BT109" s="208"/>
      <c r="CN109" s="47">
        <v>10</v>
      </c>
      <c r="CO109" s="207">
        <f t="shared" si="101"/>
        <v>7.9371378680847691E-4</v>
      </c>
      <c r="CP109" s="47">
        <v>15</v>
      </c>
      <c r="CQ109" s="107">
        <f t="shared" si="102"/>
        <v>4.6153846153846156E-2</v>
      </c>
      <c r="EA109" s="107"/>
      <c r="EJ109" s="47">
        <v>13</v>
      </c>
      <c r="EK109" s="107">
        <f t="shared" si="109"/>
        <v>9.0284047503298845E-4</v>
      </c>
      <c r="EL109" s="47">
        <v>1</v>
      </c>
      <c r="EM109" s="107">
        <f t="shared" si="110"/>
        <v>3.0769230769230769E-3</v>
      </c>
      <c r="FW109" s="207"/>
      <c r="HD109" s="47">
        <v>15</v>
      </c>
      <c r="HE109" s="107">
        <f t="shared" si="113"/>
        <v>9.1008372770294869E-4</v>
      </c>
      <c r="HF109" s="47">
        <v>1</v>
      </c>
      <c r="HG109" s="107">
        <f t="shared" si="114"/>
        <v>3.0769230769230769E-3</v>
      </c>
      <c r="HM109" s="107"/>
      <c r="IN109" s="47">
        <v>11</v>
      </c>
      <c r="IO109" s="207">
        <f t="shared" si="119"/>
        <v>7.6119299702442737E-4</v>
      </c>
      <c r="IP109" s="47">
        <v>1</v>
      </c>
      <c r="IQ109" s="207">
        <f t="shared" si="120"/>
        <v>3.0769230769230769E-3</v>
      </c>
      <c r="JG109" s="210"/>
    </row>
    <row r="110" spans="3:267" s="47" customFormat="1" x14ac:dyDescent="0.25">
      <c r="C110" s="212"/>
      <c r="F110" s="208"/>
      <c r="I110" s="207"/>
      <c r="K110" s="207"/>
      <c r="L110" s="208"/>
      <c r="R110" s="208"/>
      <c r="X110" s="208"/>
      <c r="AD110" s="208"/>
      <c r="AJ110" s="208"/>
      <c r="AP110" s="208"/>
      <c r="AV110" s="208"/>
      <c r="BB110" s="208"/>
      <c r="BD110" s="47">
        <v>46</v>
      </c>
      <c r="BE110" s="207">
        <f t="shared" si="99"/>
        <v>3.360116873630387E-3</v>
      </c>
      <c r="BF110" s="47">
        <v>1</v>
      </c>
      <c r="BG110" s="107">
        <f t="shared" si="100"/>
        <v>3.0674846625766872E-3</v>
      </c>
      <c r="BH110" s="208"/>
      <c r="BK110" s="207"/>
      <c r="BM110" s="107"/>
      <c r="BN110" s="208"/>
      <c r="BQ110" s="210"/>
      <c r="BT110" s="208"/>
      <c r="CN110" s="47">
        <v>77</v>
      </c>
      <c r="CO110" s="207">
        <f t="shared" si="101"/>
        <v>6.1115961584252716E-3</v>
      </c>
      <c r="CP110" s="47">
        <v>17</v>
      </c>
      <c r="CQ110" s="107">
        <f t="shared" si="102"/>
        <v>5.2307692307692305E-2</v>
      </c>
      <c r="EA110" s="107"/>
      <c r="EJ110" s="47">
        <v>13</v>
      </c>
      <c r="EK110" s="107">
        <f t="shared" si="109"/>
        <v>9.0284047503298845E-4</v>
      </c>
      <c r="EL110" s="47">
        <v>1</v>
      </c>
      <c r="EM110" s="107">
        <f t="shared" si="110"/>
        <v>3.0769230769230769E-3</v>
      </c>
      <c r="FW110" s="207"/>
      <c r="HD110" s="47">
        <v>14</v>
      </c>
      <c r="HE110" s="107">
        <f t="shared" si="113"/>
        <v>8.4941147918941873E-4</v>
      </c>
      <c r="HF110" s="47">
        <v>1</v>
      </c>
      <c r="HG110" s="107">
        <f t="shared" si="114"/>
        <v>3.0769230769230769E-3</v>
      </c>
      <c r="HM110" s="107"/>
      <c r="IN110" s="47">
        <v>11</v>
      </c>
      <c r="IO110" s="207">
        <f t="shared" si="119"/>
        <v>7.6119299702442737E-4</v>
      </c>
      <c r="IP110" s="47">
        <v>1</v>
      </c>
      <c r="IQ110" s="207">
        <f t="shared" si="120"/>
        <v>3.0769230769230769E-3</v>
      </c>
      <c r="JG110" s="210"/>
    </row>
    <row r="111" spans="3:267" s="47" customFormat="1" x14ac:dyDescent="0.25">
      <c r="C111" s="212"/>
      <c r="F111" s="208"/>
      <c r="I111" s="207"/>
      <c r="K111" s="207"/>
      <c r="L111" s="208"/>
      <c r="R111" s="208"/>
      <c r="X111" s="208"/>
      <c r="AD111" s="208"/>
      <c r="AJ111" s="208"/>
      <c r="AP111" s="208"/>
      <c r="AV111" s="208"/>
      <c r="BB111" s="208"/>
      <c r="BD111" s="47">
        <v>20</v>
      </c>
      <c r="BE111" s="207">
        <f t="shared" si="99"/>
        <v>1.4609203798392988E-3</v>
      </c>
      <c r="BF111" s="47">
        <v>1</v>
      </c>
      <c r="BG111" s="107">
        <f t="shared" si="100"/>
        <v>3.0674846625766872E-3</v>
      </c>
      <c r="BH111" s="208"/>
      <c r="BK111" s="207"/>
      <c r="BM111" s="107"/>
      <c r="BN111" s="208"/>
      <c r="BQ111" s="210"/>
      <c r="BT111" s="208"/>
      <c r="CN111" s="47">
        <v>72</v>
      </c>
      <c r="CO111" s="207">
        <f t="shared" si="101"/>
        <v>5.7147392650210337E-3</v>
      </c>
      <c r="CP111" s="47">
        <v>18</v>
      </c>
      <c r="CQ111" s="107">
        <f t="shared" si="102"/>
        <v>5.5384615384615386E-2</v>
      </c>
      <c r="EA111" s="107"/>
      <c r="EJ111" s="47">
        <v>13</v>
      </c>
      <c r="EK111" s="107">
        <f t="shared" si="109"/>
        <v>9.0284047503298845E-4</v>
      </c>
      <c r="EL111" s="47">
        <v>1</v>
      </c>
      <c r="EM111" s="107">
        <f t="shared" si="110"/>
        <v>3.0769230769230769E-3</v>
      </c>
      <c r="FW111" s="207"/>
      <c r="HD111" s="47">
        <v>14</v>
      </c>
      <c r="HE111" s="107">
        <f t="shared" si="113"/>
        <v>8.4941147918941873E-4</v>
      </c>
      <c r="HF111" s="47">
        <v>1</v>
      </c>
      <c r="HG111" s="107">
        <f t="shared" si="114"/>
        <v>3.0769230769230769E-3</v>
      </c>
      <c r="HM111" s="107"/>
      <c r="IN111" s="47">
        <v>10</v>
      </c>
      <c r="IO111" s="207">
        <f t="shared" si="119"/>
        <v>6.9199363365857029E-4</v>
      </c>
      <c r="IP111" s="47">
        <v>1</v>
      </c>
      <c r="IQ111" s="207">
        <f t="shared" si="120"/>
        <v>3.0769230769230769E-3</v>
      </c>
      <c r="JG111" s="210"/>
    </row>
    <row r="112" spans="3:267" s="47" customFormat="1" x14ac:dyDescent="0.25">
      <c r="C112" s="212"/>
      <c r="F112" s="208"/>
      <c r="I112" s="207"/>
      <c r="K112" s="207"/>
      <c r="L112" s="208"/>
      <c r="R112" s="208"/>
      <c r="X112" s="208"/>
      <c r="AD112" s="208"/>
      <c r="AJ112" s="208"/>
      <c r="AP112" s="208"/>
      <c r="AV112" s="208"/>
      <c r="BB112" s="208"/>
      <c r="BD112" s="47">
        <v>13</v>
      </c>
      <c r="BE112" s="207">
        <f t="shared" si="99"/>
        <v>9.4959824689554422E-4</v>
      </c>
      <c r="BF112" s="47">
        <v>1</v>
      </c>
      <c r="BG112" s="107">
        <f t="shared" si="100"/>
        <v>3.0674846625766872E-3</v>
      </c>
      <c r="BH112" s="208"/>
      <c r="BK112" s="207"/>
      <c r="BM112" s="107"/>
      <c r="BN112" s="208"/>
      <c r="BQ112" s="210"/>
      <c r="BT112" s="208"/>
      <c r="CN112" s="47">
        <v>50</v>
      </c>
      <c r="CO112" s="207">
        <f t="shared" si="101"/>
        <v>3.9685689340423847E-3</v>
      </c>
      <c r="CP112" s="47">
        <v>18</v>
      </c>
      <c r="CQ112" s="107">
        <f t="shared" si="102"/>
        <v>5.5384615384615386E-2</v>
      </c>
      <c r="EA112" s="107"/>
      <c r="EJ112" s="47">
        <v>13</v>
      </c>
      <c r="EK112" s="107">
        <f t="shared" si="109"/>
        <v>9.0284047503298845E-4</v>
      </c>
      <c r="EL112" s="47">
        <v>1</v>
      </c>
      <c r="EM112" s="107">
        <f t="shared" si="110"/>
        <v>3.0769230769230769E-3</v>
      </c>
      <c r="FW112" s="207"/>
      <c r="HD112" s="47">
        <v>14</v>
      </c>
      <c r="HE112" s="107">
        <f t="shared" si="113"/>
        <v>8.4941147918941873E-4</v>
      </c>
      <c r="HF112" s="47">
        <v>1</v>
      </c>
      <c r="HG112" s="107">
        <f t="shared" si="114"/>
        <v>3.0769230769230769E-3</v>
      </c>
      <c r="HM112" s="107"/>
      <c r="IN112" s="47">
        <v>10</v>
      </c>
      <c r="IO112" s="207">
        <f t="shared" si="119"/>
        <v>6.9199363365857029E-4</v>
      </c>
      <c r="IP112" s="47">
        <v>1</v>
      </c>
      <c r="IQ112" s="207">
        <f t="shared" si="120"/>
        <v>3.0769230769230769E-3</v>
      </c>
      <c r="JG112" s="210"/>
    </row>
    <row r="113" spans="3:267" s="47" customFormat="1" x14ac:dyDescent="0.25">
      <c r="C113" s="212"/>
      <c r="F113" s="208"/>
      <c r="I113" s="207"/>
      <c r="K113" s="207"/>
      <c r="L113" s="208"/>
      <c r="R113" s="208"/>
      <c r="X113" s="208"/>
      <c r="AD113" s="208"/>
      <c r="AJ113" s="208"/>
      <c r="AP113" s="208"/>
      <c r="AV113" s="208"/>
      <c r="BB113" s="208"/>
      <c r="BD113" s="47">
        <v>13</v>
      </c>
      <c r="BE113" s="207">
        <f t="shared" si="99"/>
        <v>9.4959824689554422E-4</v>
      </c>
      <c r="BF113" s="47">
        <v>1</v>
      </c>
      <c r="BG113" s="107">
        <f t="shared" si="100"/>
        <v>3.0674846625766872E-3</v>
      </c>
      <c r="BH113" s="208"/>
      <c r="BK113" s="207"/>
      <c r="BM113" s="107"/>
      <c r="BN113" s="208"/>
      <c r="BQ113" s="210"/>
      <c r="BT113" s="208"/>
      <c r="CO113" s="207"/>
      <c r="CQ113" s="107"/>
      <c r="EA113" s="107"/>
      <c r="EJ113" s="47">
        <v>13</v>
      </c>
      <c r="EK113" s="107">
        <f t="shared" si="109"/>
        <v>9.0284047503298845E-4</v>
      </c>
      <c r="EL113" s="47">
        <v>1</v>
      </c>
      <c r="EM113" s="107">
        <f t="shared" si="110"/>
        <v>3.0769230769230769E-3</v>
      </c>
      <c r="FW113" s="207"/>
      <c r="HD113" s="47">
        <v>14</v>
      </c>
      <c r="HE113" s="107">
        <f t="shared" si="113"/>
        <v>8.4941147918941873E-4</v>
      </c>
      <c r="HF113" s="47">
        <v>1</v>
      </c>
      <c r="HG113" s="107">
        <f t="shared" si="114"/>
        <v>3.0769230769230769E-3</v>
      </c>
      <c r="HM113" s="107"/>
      <c r="IN113" s="47">
        <v>10</v>
      </c>
      <c r="IO113" s="207">
        <f t="shared" si="119"/>
        <v>6.9199363365857029E-4</v>
      </c>
      <c r="IP113" s="47">
        <v>1</v>
      </c>
      <c r="IQ113" s="207">
        <f t="shared" si="120"/>
        <v>3.0769230769230769E-3</v>
      </c>
      <c r="JG113" s="210"/>
    </row>
    <row r="114" spans="3:267" s="47" customFormat="1" x14ac:dyDescent="0.25">
      <c r="C114" s="212"/>
      <c r="F114" s="208"/>
      <c r="I114" s="207"/>
      <c r="K114" s="207"/>
      <c r="L114" s="208"/>
      <c r="R114" s="208"/>
      <c r="X114" s="208"/>
      <c r="AD114" s="208"/>
      <c r="AJ114" s="208"/>
      <c r="AP114" s="208"/>
      <c r="AV114" s="208"/>
      <c r="BB114" s="208"/>
      <c r="BD114" s="47">
        <v>13</v>
      </c>
      <c r="BE114" s="207">
        <f t="shared" si="99"/>
        <v>9.4959824689554422E-4</v>
      </c>
      <c r="BF114" s="47">
        <v>1</v>
      </c>
      <c r="BG114" s="107">
        <f t="shared" si="100"/>
        <v>3.0674846625766872E-3</v>
      </c>
      <c r="BH114" s="208"/>
      <c r="BK114" s="207"/>
      <c r="BM114" s="107"/>
      <c r="BN114" s="208"/>
      <c r="BQ114" s="210"/>
      <c r="BT114" s="208"/>
      <c r="CO114" s="207"/>
      <c r="CQ114" s="107"/>
      <c r="EA114" s="107"/>
      <c r="EJ114" s="47">
        <v>13</v>
      </c>
      <c r="EK114" s="107">
        <f t="shared" si="109"/>
        <v>9.0284047503298845E-4</v>
      </c>
      <c r="EL114" s="47">
        <v>1</v>
      </c>
      <c r="EM114" s="107">
        <f t="shared" si="110"/>
        <v>3.0769230769230769E-3</v>
      </c>
      <c r="FW114" s="207"/>
      <c r="HD114" s="47">
        <v>14</v>
      </c>
      <c r="HE114" s="107">
        <f t="shared" si="113"/>
        <v>8.4941147918941873E-4</v>
      </c>
      <c r="HF114" s="47">
        <v>1</v>
      </c>
      <c r="HG114" s="107">
        <f t="shared" si="114"/>
        <v>3.0769230769230769E-3</v>
      </c>
      <c r="HM114" s="107"/>
      <c r="IN114" s="47">
        <v>10</v>
      </c>
      <c r="IO114" s="207">
        <f t="shared" si="119"/>
        <v>6.9199363365857029E-4</v>
      </c>
      <c r="IP114" s="47">
        <v>1</v>
      </c>
      <c r="IQ114" s="207">
        <f t="shared" si="120"/>
        <v>3.0769230769230769E-3</v>
      </c>
      <c r="JG114" s="210"/>
    </row>
    <row r="115" spans="3:267" s="47" customFormat="1" x14ac:dyDescent="0.25">
      <c r="C115" s="212"/>
      <c r="F115" s="208"/>
      <c r="I115" s="207"/>
      <c r="K115" s="207"/>
      <c r="L115" s="208"/>
      <c r="R115" s="208"/>
      <c r="X115" s="208"/>
      <c r="AD115" s="208"/>
      <c r="AJ115" s="208"/>
      <c r="AP115" s="208"/>
      <c r="AV115" s="208"/>
      <c r="BB115" s="208"/>
      <c r="BD115" s="47">
        <v>13</v>
      </c>
      <c r="BE115" s="207">
        <f t="shared" si="99"/>
        <v>9.4959824689554422E-4</v>
      </c>
      <c r="BF115" s="47">
        <v>1</v>
      </c>
      <c r="BG115" s="107">
        <f t="shared" si="100"/>
        <v>3.0674846625766872E-3</v>
      </c>
      <c r="BH115" s="208"/>
      <c r="BK115" s="207"/>
      <c r="BM115" s="107"/>
      <c r="BN115" s="208"/>
      <c r="BQ115" s="210"/>
      <c r="BT115" s="208"/>
      <c r="CO115" s="207"/>
      <c r="CQ115" s="107"/>
      <c r="EA115" s="107"/>
      <c r="EJ115" s="47">
        <v>12</v>
      </c>
      <c r="EK115" s="107">
        <f t="shared" si="109"/>
        <v>8.3339120772275854E-4</v>
      </c>
      <c r="EL115" s="47">
        <v>1</v>
      </c>
      <c r="EM115" s="107">
        <f t="shared" si="110"/>
        <v>3.0769230769230769E-3</v>
      </c>
      <c r="FW115" s="207"/>
      <c r="HD115" s="47">
        <v>14</v>
      </c>
      <c r="HE115" s="107">
        <f t="shared" si="113"/>
        <v>8.4941147918941873E-4</v>
      </c>
      <c r="HF115" s="47">
        <v>1</v>
      </c>
      <c r="HG115" s="107">
        <f t="shared" si="114"/>
        <v>3.0769230769230769E-3</v>
      </c>
      <c r="HM115" s="107"/>
      <c r="IN115" s="47">
        <v>10</v>
      </c>
      <c r="IO115" s="207">
        <f t="shared" si="119"/>
        <v>6.9199363365857029E-4</v>
      </c>
      <c r="IP115" s="47">
        <v>1</v>
      </c>
      <c r="IQ115" s="207">
        <f t="shared" si="120"/>
        <v>3.0769230769230769E-3</v>
      </c>
      <c r="JG115" s="210"/>
    </row>
    <row r="116" spans="3:267" s="47" customFormat="1" x14ac:dyDescent="0.25">
      <c r="C116" s="212"/>
      <c r="F116" s="208"/>
      <c r="I116" s="207"/>
      <c r="K116" s="207"/>
      <c r="L116" s="208"/>
      <c r="R116" s="208"/>
      <c r="X116" s="208"/>
      <c r="AD116" s="208"/>
      <c r="AJ116" s="208"/>
      <c r="AP116" s="208"/>
      <c r="AV116" s="208"/>
      <c r="BB116" s="208"/>
      <c r="BD116" s="47">
        <v>11</v>
      </c>
      <c r="BE116" s="207">
        <f t="shared" si="99"/>
        <v>8.035062089116143E-4</v>
      </c>
      <c r="BF116" s="47">
        <v>1</v>
      </c>
      <c r="BG116" s="107">
        <f t="shared" si="100"/>
        <v>3.0674846625766872E-3</v>
      </c>
      <c r="BH116" s="208"/>
      <c r="BK116" s="207"/>
      <c r="BM116" s="107"/>
      <c r="BN116" s="208"/>
      <c r="BQ116" s="210"/>
      <c r="BT116" s="208"/>
      <c r="CO116" s="207"/>
      <c r="CQ116" s="107"/>
      <c r="EA116" s="107"/>
      <c r="EJ116" s="47">
        <v>12</v>
      </c>
      <c r="EK116" s="107">
        <f t="shared" si="109"/>
        <v>8.3339120772275854E-4</v>
      </c>
      <c r="EL116" s="47">
        <v>1</v>
      </c>
      <c r="EM116" s="107">
        <f t="shared" si="110"/>
        <v>3.0769230769230769E-3</v>
      </c>
      <c r="FW116" s="207"/>
      <c r="HD116" s="47">
        <v>14</v>
      </c>
      <c r="HE116" s="107">
        <f t="shared" si="113"/>
        <v>8.4941147918941873E-4</v>
      </c>
      <c r="HF116" s="47">
        <v>1</v>
      </c>
      <c r="HG116" s="107">
        <f t="shared" si="114"/>
        <v>3.0769230769230769E-3</v>
      </c>
      <c r="HM116" s="107"/>
      <c r="IN116" s="47">
        <v>10</v>
      </c>
      <c r="IO116" s="207">
        <f t="shared" si="119"/>
        <v>6.9199363365857029E-4</v>
      </c>
      <c r="IP116" s="47">
        <v>1</v>
      </c>
      <c r="IQ116" s="207">
        <f t="shared" si="120"/>
        <v>3.0769230769230769E-3</v>
      </c>
      <c r="JG116" s="210"/>
    </row>
    <row r="117" spans="3:267" s="47" customFormat="1" x14ac:dyDescent="0.25">
      <c r="C117" s="212"/>
      <c r="F117" s="208"/>
      <c r="I117" s="207"/>
      <c r="K117" s="207"/>
      <c r="L117" s="208"/>
      <c r="R117" s="208"/>
      <c r="X117" s="208"/>
      <c r="AD117" s="208"/>
      <c r="AJ117" s="208"/>
      <c r="AP117" s="208"/>
      <c r="AV117" s="208"/>
      <c r="BB117" s="208"/>
      <c r="BD117" s="47">
        <v>10</v>
      </c>
      <c r="BE117" s="207">
        <f t="shared" si="99"/>
        <v>7.3046018991964939E-4</v>
      </c>
      <c r="BF117" s="47">
        <v>1</v>
      </c>
      <c r="BG117" s="107">
        <f t="shared" si="100"/>
        <v>3.0674846625766872E-3</v>
      </c>
      <c r="BH117" s="208"/>
      <c r="BK117" s="207"/>
      <c r="BM117" s="107"/>
      <c r="BN117" s="208"/>
      <c r="BQ117" s="210"/>
      <c r="BT117" s="208"/>
      <c r="CO117" s="207"/>
      <c r="CQ117" s="107"/>
      <c r="EA117" s="107"/>
      <c r="EJ117" s="47">
        <v>12</v>
      </c>
      <c r="EK117" s="107">
        <f t="shared" si="109"/>
        <v>8.3339120772275854E-4</v>
      </c>
      <c r="EL117" s="47">
        <v>1</v>
      </c>
      <c r="EM117" s="107">
        <f t="shared" si="110"/>
        <v>3.0769230769230769E-3</v>
      </c>
      <c r="FW117" s="207"/>
      <c r="HD117" s="47">
        <v>14</v>
      </c>
      <c r="HE117" s="107">
        <f t="shared" si="113"/>
        <v>8.4941147918941873E-4</v>
      </c>
      <c r="HF117" s="47">
        <v>1</v>
      </c>
      <c r="HG117" s="107">
        <f t="shared" si="114"/>
        <v>3.0769230769230769E-3</v>
      </c>
      <c r="HM117" s="107"/>
      <c r="IN117" s="47">
        <v>10</v>
      </c>
      <c r="IO117" s="207">
        <f t="shared" si="119"/>
        <v>6.9199363365857029E-4</v>
      </c>
      <c r="IP117" s="47">
        <v>1</v>
      </c>
      <c r="IQ117" s="207">
        <f t="shared" si="120"/>
        <v>3.0769230769230769E-3</v>
      </c>
      <c r="JG117" s="210"/>
    </row>
    <row r="118" spans="3:267" s="47" customFormat="1" x14ac:dyDescent="0.25">
      <c r="C118" s="212"/>
      <c r="F118" s="208"/>
      <c r="I118" s="207"/>
      <c r="K118" s="207"/>
      <c r="L118" s="208"/>
      <c r="R118" s="208"/>
      <c r="X118" s="208"/>
      <c r="AD118" s="208"/>
      <c r="AJ118" s="208"/>
      <c r="AP118" s="208"/>
      <c r="AV118" s="208"/>
      <c r="BB118" s="208"/>
      <c r="BD118" s="47">
        <v>10</v>
      </c>
      <c r="BE118" s="207">
        <f t="shared" si="99"/>
        <v>7.3046018991964939E-4</v>
      </c>
      <c r="BF118" s="47">
        <v>1</v>
      </c>
      <c r="BG118" s="107">
        <f t="shared" si="100"/>
        <v>3.0674846625766872E-3</v>
      </c>
      <c r="BH118" s="208"/>
      <c r="BK118" s="207"/>
      <c r="BM118" s="107"/>
      <c r="BN118" s="208"/>
      <c r="BQ118" s="210"/>
      <c r="BT118" s="208"/>
      <c r="CO118" s="207"/>
      <c r="CQ118" s="107"/>
      <c r="EA118" s="107"/>
      <c r="EJ118" s="47">
        <v>12</v>
      </c>
      <c r="EK118" s="107">
        <f t="shared" si="109"/>
        <v>8.3339120772275854E-4</v>
      </c>
      <c r="EL118" s="47">
        <v>1</v>
      </c>
      <c r="EM118" s="107">
        <f t="shared" si="110"/>
        <v>3.0769230769230769E-3</v>
      </c>
      <c r="FW118" s="207"/>
      <c r="HD118" s="47">
        <v>14</v>
      </c>
      <c r="HE118" s="107">
        <f t="shared" si="113"/>
        <v>8.4941147918941873E-4</v>
      </c>
      <c r="HF118" s="47">
        <v>1</v>
      </c>
      <c r="HG118" s="107">
        <f t="shared" si="114"/>
        <v>3.0769230769230769E-3</v>
      </c>
      <c r="HM118" s="107"/>
      <c r="IN118" s="47">
        <v>10</v>
      </c>
      <c r="IO118" s="207">
        <f t="shared" si="119"/>
        <v>6.9199363365857029E-4</v>
      </c>
      <c r="IP118" s="47">
        <v>1</v>
      </c>
      <c r="IQ118" s="207">
        <f t="shared" si="120"/>
        <v>3.0769230769230769E-3</v>
      </c>
      <c r="JG118" s="210"/>
    </row>
    <row r="119" spans="3:267" s="47" customFormat="1" x14ac:dyDescent="0.25">
      <c r="C119" s="212"/>
      <c r="F119" s="208"/>
      <c r="I119" s="207"/>
      <c r="K119" s="207"/>
      <c r="L119" s="208"/>
      <c r="R119" s="208"/>
      <c r="X119" s="208"/>
      <c r="AD119" s="208"/>
      <c r="AJ119" s="208"/>
      <c r="AP119" s="208"/>
      <c r="AV119" s="208"/>
      <c r="BB119" s="208"/>
      <c r="BD119" s="47">
        <v>10</v>
      </c>
      <c r="BE119" s="207">
        <f t="shared" si="99"/>
        <v>7.3046018991964939E-4</v>
      </c>
      <c r="BF119" s="47">
        <v>1</v>
      </c>
      <c r="BG119" s="107">
        <f t="shared" si="100"/>
        <v>3.0674846625766872E-3</v>
      </c>
      <c r="BH119" s="208"/>
      <c r="BK119" s="207"/>
      <c r="BM119" s="107"/>
      <c r="BN119" s="208"/>
      <c r="BQ119" s="210"/>
      <c r="BT119" s="208"/>
      <c r="CO119" s="207"/>
      <c r="CQ119" s="107"/>
      <c r="EA119" s="107"/>
      <c r="EJ119" s="47">
        <v>12</v>
      </c>
      <c r="EK119" s="107">
        <f t="shared" si="109"/>
        <v>8.3339120772275854E-4</v>
      </c>
      <c r="EL119" s="47">
        <v>1</v>
      </c>
      <c r="EM119" s="107">
        <f t="shared" si="110"/>
        <v>3.0769230769230769E-3</v>
      </c>
      <c r="FW119" s="207"/>
      <c r="HD119" s="47">
        <v>14</v>
      </c>
      <c r="HE119" s="107">
        <f t="shared" si="113"/>
        <v>8.4941147918941873E-4</v>
      </c>
      <c r="HF119" s="47">
        <v>1</v>
      </c>
      <c r="HG119" s="107">
        <f t="shared" si="114"/>
        <v>3.0769230769230769E-3</v>
      </c>
      <c r="HM119" s="107"/>
      <c r="IN119" s="47">
        <v>10</v>
      </c>
      <c r="IO119" s="207">
        <f t="shared" si="119"/>
        <v>6.9199363365857029E-4</v>
      </c>
      <c r="IP119" s="47">
        <v>1</v>
      </c>
      <c r="IQ119" s="207">
        <f t="shared" si="120"/>
        <v>3.0769230769230769E-3</v>
      </c>
      <c r="JG119" s="210"/>
    </row>
    <row r="120" spans="3:267" s="47" customFormat="1" x14ac:dyDescent="0.25">
      <c r="C120" s="212"/>
      <c r="F120" s="208"/>
      <c r="I120" s="207"/>
      <c r="K120" s="207"/>
      <c r="L120" s="208"/>
      <c r="R120" s="208"/>
      <c r="X120" s="208"/>
      <c r="AD120" s="208"/>
      <c r="AJ120" s="208"/>
      <c r="AP120" s="208"/>
      <c r="AV120" s="208"/>
      <c r="BB120" s="208"/>
      <c r="BD120" s="47">
        <v>12</v>
      </c>
      <c r="BE120" s="207">
        <f t="shared" si="99"/>
        <v>8.7655222790357921E-4</v>
      </c>
      <c r="BF120" s="47">
        <v>2</v>
      </c>
      <c r="BG120" s="107">
        <f t="shared" si="100"/>
        <v>6.1349693251533744E-3</v>
      </c>
      <c r="BH120" s="208" t="s">
        <v>103</v>
      </c>
      <c r="BK120" s="207"/>
      <c r="BM120" s="107"/>
      <c r="BN120" s="208"/>
      <c r="BQ120" s="210"/>
      <c r="BT120" s="208"/>
      <c r="CO120" s="207"/>
      <c r="CQ120" s="107"/>
      <c r="EA120" s="107"/>
      <c r="EJ120" s="47">
        <v>12</v>
      </c>
      <c r="EK120" s="107">
        <f t="shared" si="109"/>
        <v>8.3339120772275854E-4</v>
      </c>
      <c r="EL120" s="47">
        <v>1</v>
      </c>
      <c r="EM120" s="107">
        <f t="shared" si="110"/>
        <v>3.0769230769230769E-3</v>
      </c>
      <c r="FW120" s="207"/>
      <c r="HD120" s="47">
        <v>14</v>
      </c>
      <c r="HE120" s="107">
        <f t="shared" si="113"/>
        <v>8.4941147918941873E-4</v>
      </c>
      <c r="HF120" s="47">
        <v>1</v>
      </c>
      <c r="HG120" s="107">
        <f t="shared" si="114"/>
        <v>3.0769230769230769E-3</v>
      </c>
      <c r="HM120" s="107"/>
      <c r="IN120" s="47">
        <v>10</v>
      </c>
      <c r="IO120" s="207">
        <f t="shared" si="119"/>
        <v>6.9199363365857029E-4</v>
      </c>
      <c r="IP120" s="47">
        <v>1</v>
      </c>
      <c r="IQ120" s="207">
        <f t="shared" si="120"/>
        <v>3.0769230769230769E-3</v>
      </c>
      <c r="JG120" s="210"/>
    </row>
    <row r="121" spans="3:267" s="47" customFormat="1" x14ac:dyDescent="0.25">
      <c r="C121" s="212"/>
      <c r="F121" s="208"/>
      <c r="I121" s="207"/>
      <c r="K121" s="207"/>
      <c r="L121" s="208"/>
      <c r="R121" s="208"/>
      <c r="X121" s="208"/>
      <c r="AD121" s="208"/>
      <c r="AJ121" s="208"/>
      <c r="AP121" s="208"/>
      <c r="AV121" s="208"/>
      <c r="BB121" s="208"/>
      <c r="BD121" s="47">
        <v>10</v>
      </c>
      <c r="BE121" s="207">
        <f t="shared" si="99"/>
        <v>7.3046018991964939E-4</v>
      </c>
      <c r="BF121" s="47">
        <v>2</v>
      </c>
      <c r="BG121" s="107">
        <f t="shared" si="100"/>
        <v>6.1349693251533744E-3</v>
      </c>
      <c r="BH121" s="208" t="s">
        <v>103</v>
      </c>
      <c r="BK121" s="207"/>
      <c r="BM121" s="107"/>
      <c r="BN121" s="208"/>
      <c r="BQ121" s="210"/>
      <c r="BT121" s="208"/>
      <c r="CO121" s="207"/>
      <c r="CQ121" s="107"/>
      <c r="EA121" s="107"/>
      <c r="EJ121" s="47">
        <v>12</v>
      </c>
      <c r="EK121" s="107">
        <f t="shared" si="109"/>
        <v>8.3339120772275854E-4</v>
      </c>
      <c r="EL121" s="47">
        <v>1</v>
      </c>
      <c r="EM121" s="107">
        <f t="shared" si="110"/>
        <v>3.0769230769230769E-3</v>
      </c>
      <c r="FW121" s="207"/>
      <c r="HD121" s="47">
        <v>13</v>
      </c>
      <c r="HE121" s="107">
        <f t="shared" si="113"/>
        <v>7.8873923067588887E-4</v>
      </c>
      <c r="HF121" s="47">
        <v>1</v>
      </c>
      <c r="HG121" s="107">
        <f t="shared" si="114"/>
        <v>3.0769230769230769E-3</v>
      </c>
      <c r="HM121" s="107"/>
      <c r="IN121" s="47">
        <v>10</v>
      </c>
      <c r="IO121" s="207">
        <f t="shared" si="119"/>
        <v>6.9199363365857029E-4</v>
      </c>
      <c r="IP121" s="47">
        <v>1</v>
      </c>
      <c r="IQ121" s="207">
        <f t="shared" si="120"/>
        <v>3.0769230769230769E-3</v>
      </c>
      <c r="JG121" s="210"/>
    </row>
    <row r="122" spans="3:267" s="47" customFormat="1" x14ac:dyDescent="0.25">
      <c r="C122" s="212"/>
      <c r="F122" s="208"/>
      <c r="I122" s="207"/>
      <c r="K122" s="207"/>
      <c r="L122" s="208"/>
      <c r="R122" s="208"/>
      <c r="X122" s="208"/>
      <c r="AD122" s="208"/>
      <c r="AJ122" s="208"/>
      <c r="AP122" s="208"/>
      <c r="AV122" s="208"/>
      <c r="BB122" s="208"/>
      <c r="BD122" s="47">
        <v>39</v>
      </c>
      <c r="BE122" s="207">
        <f t="shared" si="99"/>
        <v>2.8487947406866327E-3</v>
      </c>
      <c r="BF122" s="47">
        <v>3</v>
      </c>
      <c r="BG122" s="107">
        <f t="shared" si="100"/>
        <v>9.202453987730062E-3</v>
      </c>
      <c r="BH122" s="208" t="s">
        <v>104</v>
      </c>
      <c r="BK122" s="207"/>
      <c r="BM122" s="107"/>
      <c r="BN122" s="208"/>
      <c r="BQ122" s="210"/>
      <c r="BT122" s="208"/>
      <c r="CO122" s="207"/>
      <c r="CQ122" s="107"/>
      <c r="EA122" s="107"/>
      <c r="EJ122" s="47">
        <v>11</v>
      </c>
      <c r="EK122" s="107">
        <f t="shared" si="109"/>
        <v>7.6394194041252863E-4</v>
      </c>
      <c r="EL122" s="47">
        <v>1</v>
      </c>
      <c r="EM122" s="107">
        <f t="shared" si="110"/>
        <v>3.0769230769230769E-3</v>
      </c>
      <c r="FW122" s="207"/>
      <c r="HD122" s="47">
        <v>13</v>
      </c>
      <c r="HE122" s="107">
        <f t="shared" si="113"/>
        <v>7.8873923067588887E-4</v>
      </c>
      <c r="HF122" s="47">
        <v>1</v>
      </c>
      <c r="HG122" s="107">
        <f t="shared" si="114"/>
        <v>3.0769230769230769E-3</v>
      </c>
      <c r="HM122" s="107"/>
      <c r="IN122" s="47">
        <v>16</v>
      </c>
      <c r="IO122" s="207">
        <f t="shared" si="119"/>
        <v>1.1071898138537125E-3</v>
      </c>
      <c r="IP122" s="47">
        <v>1</v>
      </c>
      <c r="IQ122" s="207">
        <f t="shared" si="120"/>
        <v>3.0769230769230769E-3</v>
      </c>
      <c r="JG122" s="210"/>
    </row>
    <row r="123" spans="3:267" s="47" customFormat="1" x14ac:dyDescent="0.25">
      <c r="C123" s="212"/>
      <c r="F123" s="208"/>
      <c r="I123" s="207"/>
      <c r="K123" s="207"/>
      <c r="L123" s="208"/>
      <c r="R123" s="208"/>
      <c r="X123" s="208"/>
      <c r="AD123" s="208"/>
      <c r="AJ123" s="208"/>
      <c r="AP123" s="208"/>
      <c r="AV123" s="208"/>
      <c r="BB123" s="208"/>
      <c r="BD123" s="47">
        <v>14</v>
      </c>
      <c r="BE123" s="207">
        <f t="shared" si="99"/>
        <v>1.0226442658875091E-3</v>
      </c>
      <c r="BF123" s="47">
        <v>11</v>
      </c>
      <c r="BG123" s="107">
        <f t="shared" si="100"/>
        <v>3.3742331288343558E-2</v>
      </c>
      <c r="BH123" s="208" t="s">
        <v>98</v>
      </c>
      <c r="BK123" s="207"/>
      <c r="BM123" s="107"/>
      <c r="BN123" s="208"/>
      <c r="BQ123" s="210"/>
      <c r="BT123" s="208"/>
      <c r="CO123" s="207"/>
      <c r="CQ123" s="107"/>
      <c r="EA123" s="107"/>
      <c r="EJ123" s="47">
        <v>11</v>
      </c>
      <c r="EK123" s="107">
        <f t="shared" si="109"/>
        <v>7.6394194041252863E-4</v>
      </c>
      <c r="EL123" s="47">
        <v>1</v>
      </c>
      <c r="EM123" s="107">
        <f t="shared" si="110"/>
        <v>3.0769230769230769E-3</v>
      </c>
      <c r="FW123" s="207"/>
      <c r="HD123" s="47">
        <v>13</v>
      </c>
      <c r="HE123" s="107">
        <f t="shared" si="113"/>
        <v>7.8873923067588887E-4</v>
      </c>
      <c r="HF123" s="47">
        <v>1</v>
      </c>
      <c r="HG123" s="107">
        <f t="shared" si="114"/>
        <v>3.0769230769230769E-3</v>
      </c>
      <c r="HM123" s="107"/>
      <c r="IN123" s="47">
        <v>46</v>
      </c>
      <c r="IO123" s="207">
        <f t="shared" si="119"/>
        <v>3.1831707148294234E-3</v>
      </c>
      <c r="IP123" s="47">
        <v>1</v>
      </c>
      <c r="IQ123" s="207">
        <f t="shared" si="120"/>
        <v>3.0769230769230769E-3</v>
      </c>
      <c r="JG123" s="210"/>
    </row>
    <row r="124" spans="3:267" s="47" customFormat="1" x14ac:dyDescent="0.25">
      <c r="C124" s="212"/>
      <c r="F124" s="208"/>
      <c r="I124" s="207"/>
      <c r="K124" s="207"/>
      <c r="L124" s="208"/>
      <c r="R124" s="208"/>
      <c r="X124" s="208"/>
      <c r="AD124" s="208"/>
      <c r="AJ124" s="208"/>
      <c r="AP124" s="208"/>
      <c r="AV124" s="208"/>
      <c r="BB124" s="208"/>
      <c r="BD124" s="47">
        <v>15</v>
      </c>
      <c r="BE124" s="207">
        <f t="shared" si="99"/>
        <v>1.095690284879474E-3</v>
      </c>
      <c r="BF124" s="47">
        <v>13</v>
      </c>
      <c r="BG124" s="107">
        <f t="shared" si="100"/>
        <v>3.9877300613496931E-2</v>
      </c>
      <c r="BH124" s="208" t="s">
        <v>97</v>
      </c>
      <c r="BK124" s="207"/>
      <c r="BM124" s="107"/>
      <c r="BN124" s="208"/>
      <c r="BQ124" s="210"/>
      <c r="BT124" s="208"/>
      <c r="CO124" s="207"/>
      <c r="CQ124" s="107"/>
      <c r="EA124" s="107"/>
      <c r="EJ124" s="47">
        <v>11</v>
      </c>
      <c r="EK124" s="107">
        <f t="shared" si="109"/>
        <v>7.6394194041252863E-4</v>
      </c>
      <c r="EL124" s="47">
        <v>1</v>
      </c>
      <c r="EM124" s="107">
        <f t="shared" si="110"/>
        <v>3.0769230769230769E-3</v>
      </c>
      <c r="FW124" s="207"/>
      <c r="HD124" s="47">
        <v>13</v>
      </c>
      <c r="HE124" s="107">
        <f t="shared" si="113"/>
        <v>7.8873923067588887E-4</v>
      </c>
      <c r="HF124" s="47">
        <v>1</v>
      </c>
      <c r="HG124" s="107">
        <f t="shared" si="114"/>
        <v>3.0769230769230769E-3</v>
      </c>
      <c r="HM124" s="107"/>
      <c r="IN124" s="47">
        <v>218</v>
      </c>
      <c r="IO124" s="207">
        <f t="shared" si="119"/>
        <v>1.5085461213756833E-2</v>
      </c>
      <c r="IP124" s="47">
        <v>1</v>
      </c>
      <c r="IQ124" s="207">
        <f t="shared" si="120"/>
        <v>3.0769230769230769E-3</v>
      </c>
      <c r="JG124" s="210"/>
    </row>
    <row r="125" spans="3:267" s="47" customFormat="1" x14ac:dyDescent="0.25">
      <c r="C125" s="212"/>
      <c r="F125" s="208"/>
      <c r="I125" s="207"/>
      <c r="K125" s="207"/>
      <c r="L125" s="208"/>
      <c r="R125" s="208"/>
      <c r="X125" s="208"/>
      <c r="AD125" s="208"/>
      <c r="AJ125" s="208"/>
      <c r="AP125" s="208"/>
      <c r="AV125" s="208"/>
      <c r="BB125" s="208"/>
      <c r="BD125" s="47">
        <v>12</v>
      </c>
      <c r="BE125" s="207">
        <f t="shared" si="99"/>
        <v>8.7655222790357921E-4</v>
      </c>
      <c r="BF125" s="47">
        <v>13</v>
      </c>
      <c r="BG125" s="107">
        <f t="shared" si="100"/>
        <v>3.9877300613496931E-2</v>
      </c>
      <c r="BH125" s="208" t="s">
        <v>97</v>
      </c>
      <c r="BK125" s="207"/>
      <c r="BM125" s="107"/>
      <c r="BN125" s="208"/>
      <c r="BQ125" s="210"/>
      <c r="BT125" s="208"/>
      <c r="CO125" s="207"/>
      <c r="CQ125" s="107"/>
      <c r="EA125" s="107"/>
      <c r="EJ125" s="47">
        <v>11</v>
      </c>
      <c r="EK125" s="107">
        <f t="shared" si="109"/>
        <v>7.6394194041252863E-4</v>
      </c>
      <c r="EL125" s="47">
        <v>1</v>
      </c>
      <c r="EM125" s="107">
        <f t="shared" si="110"/>
        <v>3.0769230769230769E-3</v>
      </c>
      <c r="FW125" s="207"/>
      <c r="HD125" s="47">
        <v>13</v>
      </c>
      <c r="HE125" s="107">
        <f t="shared" si="113"/>
        <v>7.8873923067588887E-4</v>
      </c>
      <c r="HF125" s="47">
        <v>1</v>
      </c>
      <c r="HG125" s="107">
        <f t="shared" si="114"/>
        <v>3.0769230769230769E-3</v>
      </c>
      <c r="HM125" s="107"/>
      <c r="IN125" s="47">
        <v>14</v>
      </c>
      <c r="IO125" s="207">
        <f t="shared" si="119"/>
        <v>9.6879108712199851E-4</v>
      </c>
      <c r="IP125" s="47">
        <v>1</v>
      </c>
      <c r="IQ125" s="207">
        <f t="shared" si="120"/>
        <v>3.0769230769230769E-3</v>
      </c>
      <c r="JG125" s="210"/>
    </row>
    <row r="126" spans="3:267" s="47" customFormat="1" x14ac:dyDescent="0.25">
      <c r="C126" s="212"/>
      <c r="F126" s="208"/>
      <c r="I126" s="207"/>
      <c r="K126" s="207"/>
      <c r="L126" s="208"/>
      <c r="R126" s="208"/>
      <c r="X126" s="208"/>
      <c r="AD126" s="208"/>
      <c r="AJ126" s="208"/>
      <c r="AP126" s="208"/>
      <c r="AV126" s="208"/>
      <c r="BB126" s="208"/>
      <c r="BD126" s="47">
        <v>109</v>
      </c>
      <c r="BE126" s="207">
        <f t="shared" si="99"/>
        <v>7.9620160701241779E-3</v>
      </c>
      <c r="BF126" s="47">
        <v>14</v>
      </c>
      <c r="BG126" s="107">
        <f t="shared" si="100"/>
        <v>4.2944785276073622E-2</v>
      </c>
      <c r="BH126" s="208" t="s">
        <v>94</v>
      </c>
      <c r="BK126" s="207"/>
      <c r="BM126" s="107"/>
      <c r="BN126" s="208"/>
      <c r="BQ126" s="210"/>
      <c r="BT126" s="208"/>
      <c r="CO126" s="207"/>
      <c r="CQ126" s="107"/>
      <c r="EA126" s="107"/>
      <c r="EJ126" s="47">
        <v>11</v>
      </c>
      <c r="EK126" s="107">
        <f t="shared" si="109"/>
        <v>7.6394194041252863E-4</v>
      </c>
      <c r="EL126" s="47">
        <v>1</v>
      </c>
      <c r="EM126" s="107">
        <f t="shared" si="110"/>
        <v>3.0769230769230769E-3</v>
      </c>
      <c r="FW126" s="207"/>
      <c r="HD126" s="47">
        <v>13</v>
      </c>
      <c r="HE126" s="107">
        <f t="shared" si="113"/>
        <v>7.8873923067588887E-4</v>
      </c>
      <c r="HF126" s="47">
        <v>1</v>
      </c>
      <c r="HG126" s="107">
        <f t="shared" si="114"/>
        <v>3.0769230769230769E-3</v>
      </c>
      <c r="HM126" s="107"/>
      <c r="IN126" s="47">
        <v>11</v>
      </c>
      <c r="IO126" s="207">
        <f t="shared" si="119"/>
        <v>7.6119299702442737E-4</v>
      </c>
      <c r="IP126" s="47">
        <v>2</v>
      </c>
      <c r="IQ126" s="207">
        <f t="shared" si="120"/>
        <v>6.1538461538461538E-3</v>
      </c>
      <c r="JG126" s="210"/>
    </row>
    <row r="127" spans="3:267" s="47" customFormat="1" x14ac:dyDescent="0.25">
      <c r="C127" s="212"/>
      <c r="F127" s="208"/>
      <c r="I127" s="207"/>
      <c r="K127" s="207"/>
      <c r="L127" s="208"/>
      <c r="R127" s="208"/>
      <c r="X127" s="208"/>
      <c r="AD127" s="208"/>
      <c r="AJ127" s="208"/>
      <c r="AP127" s="208"/>
      <c r="AV127" s="208"/>
      <c r="BB127" s="208"/>
      <c r="BH127" s="208"/>
      <c r="BN127" s="208"/>
      <c r="BQ127" s="210"/>
      <c r="BT127" s="208"/>
      <c r="EJ127" s="47">
        <v>11</v>
      </c>
      <c r="EK127" s="107">
        <f t="shared" si="109"/>
        <v>7.6394194041252863E-4</v>
      </c>
      <c r="EL127" s="47">
        <v>1</v>
      </c>
      <c r="EM127" s="107">
        <f t="shared" si="110"/>
        <v>3.0769230769230769E-3</v>
      </c>
      <c r="FW127" s="207"/>
      <c r="HD127" s="47">
        <v>13</v>
      </c>
      <c r="HE127" s="107">
        <f t="shared" si="113"/>
        <v>7.8873923067588887E-4</v>
      </c>
      <c r="HF127" s="47">
        <v>1</v>
      </c>
      <c r="HG127" s="107">
        <f t="shared" si="114"/>
        <v>3.0769230769230769E-3</v>
      </c>
      <c r="HM127" s="107"/>
      <c r="IN127" s="47">
        <v>46</v>
      </c>
      <c r="IO127" s="207">
        <f t="shared" si="119"/>
        <v>3.1831707148294234E-3</v>
      </c>
      <c r="IP127" s="47">
        <v>2</v>
      </c>
      <c r="IQ127" s="207">
        <f t="shared" si="120"/>
        <v>6.1538461538461538E-3</v>
      </c>
      <c r="JG127" s="210"/>
    </row>
    <row r="128" spans="3:267" s="47" customFormat="1" x14ac:dyDescent="0.25">
      <c r="C128" s="212"/>
      <c r="F128" s="208"/>
      <c r="I128" s="207"/>
      <c r="K128" s="207"/>
      <c r="L128" s="208"/>
      <c r="R128" s="208"/>
      <c r="X128" s="208"/>
      <c r="AD128" s="208"/>
      <c r="AJ128" s="208"/>
      <c r="AP128" s="208"/>
      <c r="AV128" s="208"/>
      <c r="BB128" s="208"/>
      <c r="BH128" s="208"/>
      <c r="BN128" s="208"/>
      <c r="BQ128" s="210"/>
      <c r="BT128" s="208"/>
      <c r="EJ128" s="47">
        <v>11</v>
      </c>
      <c r="EK128" s="107">
        <f t="shared" si="109"/>
        <v>7.6394194041252863E-4</v>
      </c>
      <c r="EL128" s="47">
        <v>1</v>
      </c>
      <c r="EM128" s="107">
        <f t="shared" si="110"/>
        <v>3.0769230769230769E-3</v>
      </c>
      <c r="FW128" s="207"/>
      <c r="HD128" s="47">
        <v>12</v>
      </c>
      <c r="HE128" s="107">
        <f t="shared" si="113"/>
        <v>7.2806698216235891E-4</v>
      </c>
      <c r="HF128" s="47">
        <v>1</v>
      </c>
      <c r="HG128" s="107">
        <f t="shared" si="114"/>
        <v>3.0769230769230769E-3</v>
      </c>
      <c r="HM128" s="107"/>
      <c r="IN128" s="47">
        <v>22</v>
      </c>
      <c r="IO128" s="207">
        <f t="shared" si="119"/>
        <v>1.5223859940488547E-3</v>
      </c>
      <c r="IP128" s="47">
        <v>3</v>
      </c>
      <c r="IQ128" s="207">
        <f t="shared" si="120"/>
        <v>9.2307692307692316E-3</v>
      </c>
      <c r="JG128" s="210"/>
    </row>
    <row r="129" spans="3:267" s="47" customFormat="1" x14ac:dyDescent="0.25">
      <c r="C129" s="212"/>
      <c r="F129" s="208"/>
      <c r="I129" s="207"/>
      <c r="K129" s="207"/>
      <c r="L129" s="208"/>
      <c r="R129" s="208"/>
      <c r="X129" s="208"/>
      <c r="AD129" s="208"/>
      <c r="AJ129" s="208"/>
      <c r="AP129" s="208"/>
      <c r="AV129" s="208"/>
      <c r="BB129" s="208"/>
      <c r="BH129" s="208"/>
      <c r="BN129" s="208"/>
      <c r="BQ129" s="210"/>
      <c r="BT129" s="208"/>
      <c r="EJ129" s="47">
        <v>11</v>
      </c>
      <c r="EK129" s="107">
        <f t="shared" si="109"/>
        <v>7.6394194041252863E-4</v>
      </c>
      <c r="EL129" s="47">
        <v>1</v>
      </c>
      <c r="EM129" s="107">
        <f t="shared" si="110"/>
        <v>3.0769230769230769E-3</v>
      </c>
      <c r="FW129" s="207"/>
      <c r="HD129" s="47">
        <v>12</v>
      </c>
      <c r="HE129" s="107">
        <f t="shared" si="113"/>
        <v>7.2806698216235891E-4</v>
      </c>
      <c r="HF129" s="47">
        <v>1</v>
      </c>
      <c r="HG129" s="107">
        <f t="shared" si="114"/>
        <v>3.0769230769230769E-3</v>
      </c>
      <c r="HM129" s="107"/>
      <c r="JG129" s="210"/>
    </row>
    <row r="130" spans="3:267" s="47" customFormat="1" x14ac:dyDescent="0.25">
      <c r="C130" s="212"/>
      <c r="F130" s="208"/>
      <c r="I130" s="207"/>
      <c r="K130" s="207"/>
      <c r="L130" s="208"/>
      <c r="R130" s="208"/>
      <c r="X130" s="208"/>
      <c r="AD130" s="208"/>
      <c r="AJ130" s="208"/>
      <c r="AP130" s="208"/>
      <c r="AV130" s="208"/>
      <c r="BB130" s="208"/>
      <c r="BH130" s="208"/>
      <c r="BN130" s="208"/>
      <c r="BQ130" s="210"/>
      <c r="BT130" s="208"/>
      <c r="EJ130" s="47">
        <v>11</v>
      </c>
      <c r="EK130" s="107">
        <f t="shared" si="109"/>
        <v>7.6394194041252863E-4</v>
      </c>
      <c r="EL130" s="47">
        <v>1</v>
      </c>
      <c r="EM130" s="107">
        <f t="shared" si="110"/>
        <v>3.0769230769230769E-3</v>
      </c>
      <c r="FW130" s="207"/>
      <c r="HD130" s="47">
        <v>12</v>
      </c>
      <c r="HE130" s="107">
        <f t="shared" si="113"/>
        <v>7.2806698216235891E-4</v>
      </c>
      <c r="HF130" s="47">
        <v>1</v>
      </c>
      <c r="HG130" s="107">
        <f t="shared" si="114"/>
        <v>3.0769230769230769E-3</v>
      </c>
      <c r="HM130" s="107"/>
      <c r="JG130" s="210"/>
    </row>
    <row r="131" spans="3:267" s="47" customFormat="1" x14ac:dyDescent="0.25">
      <c r="C131" s="212"/>
      <c r="F131" s="208"/>
      <c r="I131" s="207"/>
      <c r="K131" s="207"/>
      <c r="L131" s="208"/>
      <c r="R131" s="208"/>
      <c r="X131" s="208"/>
      <c r="AD131" s="208"/>
      <c r="AJ131" s="208"/>
      <c r="AP131" s="208"/>
      <c r="AV131" s="208"/>
      <c r="BB131" s="208"/>
      <c r="BH131" s="208"/>
      <c r="BN131" s="208"/>
      <c r="BQ131" s="210"/>
      <c r="BT131" s="208"/>
      <c r="EJ131" s="47">
        <v>11</v>
      </c>
      <c r="EK131" s="107">
        <f t="shared" si="109"/>
        <v>7.6394194041252863E-4</v>
      </c>
      <c r="EL131" s="47">
        <v>1</v>
      </c>
      <c r="EM131" s="107">
        <f t="shared" si="110"/>
        <v>3.0769230769230769E-3</v>
      </c>
      <c r="FW131" s="207"/>
      <c r="HD131" s="47">
        <v>12</v>
      </c>
      <c r="HE131" s="107">
        <f t="shared" si="113"/>
        <v>7.2806698216235891E-4</v>
      </c>
      <c r="HF131" s="47">
        <v>1</v>
      </c>
      <c r="HG131" s="107">
        <f t="shared" si="114"/>
        <v>3.0769230769230769E-3</v>
      </c>
      <c r="HM131" s="107"/>
      <c r="JG131" s="210"/>
    </row>
    <row r="132" spans="3:267" s="47" customFormat="1" x14ac:dyDescent="0.25">
      <c r="C132" s="212"/>
      <c r="F132" s="208"/>
      <c r="I132" s="207"/>
      <c r="K132" s="207"/>
      <c r="L132" s="208"/>
      <c r="R132" s="208"/>
      <c r="X132" s="208"/>
      <c r="AD132" s="208"/>
      <c r="AJ132" s="208"/>
      <c r="AP132" s="208"/>
      <c r="AV132" s="208"/>
      <c r="BB132" s="208"/>
      <c r="BH132" s="208"/>
      <c r="BN132" s="208"/>
      <c r="BQ132" s="210"/>
      <c r="BT132" s="208"/>
      <c r="EJ132" s="47">
        <v>10</v>
      </c>
      <c r="EK132" s="107">
        <f t="shared" si="109"/>
        <v>6.9449267310229873E-4</v>
      </c>
      <c r="EL132" s="47">
        <v>1</v>
      </c>
      <c r="EM132" s="107">
        <f t="shared" si="110"/>
        <v>3.0769230769230769E-3</v>
      </c>
      <c r="FW132" s="207"/>
      <c r="HD132" s="47">
        <v>12</v>
      </c>
      <c r="HE132" s="107">
        <f t="shared" si="113"/>
        <v>7.2806698216235891E-4</v>
      </c>
      <c r="HF132" s="47">
        <v>1</v>
      </c>
      <c r="HG132" s="107">
        <f t="shared" si="114"/>
        <v>3.0769230769230769E-3</v>
      </c>
      <c r="HM132" s="107"/>
      <c r="JG132" s="210"/>
    </row>
    <row r="133" spans="3:267" s="47" customFormat="1" x14ac:dyDescent="0.25">
      <c r="C133" s="212"/>
      <c r="F133" s="208"/>
      <c r="I133" s="207"/>
      <c r="K133" s="207"/>
      <c r="L133" s="208"/>
      <c r="R133" s="208"/>
      <c r="X133" s="208"/>
      <c r="AD133" s="208"/>
      <c r="AJ133" s="208"/>
      <c r="AP133" s="208"/>
      <c r="AV133" s="208"/>
      <c r="BB133" s="208"/>
      <c r="BH133" s="208"/>
      <c r="BN133" s="208"/>
      <c r="BQ133" s="210"/>
      <c r="BT133" s="208"/>
      <c r="EJ133" s="47">
        <v>10</v>
      </c>
      <c r="EK133" s="107">
        <f t="shared" si="109"/>
        <v>6.9449267310229873E-4</v>
      </c>
      <c r="EL133" s="47">
        <v>1</v>
      </c>
      <c r="EM133" s="107">
        <f t="shared" si="110"/>
        <v>3.0769230769230769E-3</v>
      </c>
      <c r="FW133" s="207"/>
      <c r="HD133" s="47">
        <v>12</v>
      </c>
      <c r="HE133" s="107">
        <f t="shared" si="113"/>
        <v>7.2806698216235891E-4</v>
      </c>
      <c r="HF133" s="47">
        <v>1</v>
      </c>
      <c r="HG133" s="107">
        <f t="shared" si="114"/>
        <v>3.0769230769230769E-3</v>
      </c>
      <c r="HM133" s="107"/>
      <c r="JG133" s="210"/>
    </row>
    <row r="134" spans="3:267" s="47" customFormat="1" x14ac:dyDescent="0.25">
      <c r="C134" s="212"/>
      <c r="F134" s="208"/>
      <c r="I134" s="207"/>
      <c r="K134" s="207"/>
      <c r="L134" s="208"/>
      <c r="R134" s="208"/>
      <c r="X134" s="208"/>
      <c r="AD134" s="208"/>
      <c r="AJ134" s="208"/>
      <c r="AP134" s="208"/>
      <c r="AV134" s="208"/>
      <c r="BB134" s="208"/>
      <c r="BH134" s="208"/>
      <c r="BN134" s="208"/>
      <c r="BQ134" s="210"/>
      <c r="BT134" s="208"/>
      <c r="EJ134" s="47">
        <v>10</v>
      </c>
      <c r="EK134" s="107">
        <f t="shared" ref="EK134:EK170" si="127">EJ134/$EJ$4</f>
        <v>6.9449267310229873E-4</v>
      </c>
      <c r="EL134" s="47">
        <v>1</v>
      </c>
      <c r="EM134" s="107">
        <f t="shared" ref="EM134:EM170" si="128">EL134/325</f>
        <v>3.0769230769230769E-3</v>
      </c>
      <c r="FW134" s="207"/>
      <c r="HD134" s="47">
        <v>12</v>
      </c>
      <c r="HE134" s="107">
        <f t="shared" ref="HE134:HE188" si="129">HD134/$HD$4</f>
        <v>7.2806698216235891E-4</v>
      </c>
      <c r="HF134" s="47">
        <v>1</v>
      </c>
      <c r="HG134" s="107">
        <f t="shared" ref="HG134:HG188" si="130">HF134/325</f>
        <v>3.0769230769230769E-3</v>
      </c>
      <c r="HM134" s="107"/>
      <c r="JG134" s="210"/>
    </row>
    <row r="135" spans="3:267" s="47" customFormat="1" x14ac:dyDescent="0.25">
      <c r="C135" s="212"/>
      <c r="F135" s="208"/>
      <c r="I135" s="207"/>
      <c r="K135" s="207"/>
      <c r="L135" s="208"/>
      <c r="R135" s="208"/>
      <c r="X135" s="208"/>
      <c r="AD135" s="208"/>
      <c r="AJ135" s="208"/>
      <c r="AP135" s="208"/>
      <c r="AV135" s="208"/>
      <c r="BB135" s="208"/>
      <c r="BH135" s="208"/>
      <c r="BN135" s="208"/>
      <c r="BQ135" s="210"/>
      <c r="BT135" s="208"/>
      <c r="EJ135" s="47">
        <v>10</v>
      </c>
      <c r="EK135" s="107">
        <f t="shared" si="127"/>
        <v>6.9449267310229873E-4</v>
      </c>
      <c r="EL135" s="47">
        <v>1</v>
      </c>
      <c r="EM135" s="107">
        <f t="shared" si="128"/>
        <v>3.0769230769230769E-3</v>
      </c>
      <c r="FW135" s="207"/>
      <c r="HD135" s="47">
        <v>12</v>
      </c>
      <c r="HE135" s="107">
        <f t="shared" si="129"/>
        <v>7.2806698216235891E-4</v>
      </c>
      <c r="HF135" s="47">
        <v>1</v>
      </c>
      <c r="HG135" s="107">
        <f t="shared" si="130"/>
        <v>3.0769230769230769E-3</v>
      </c>
      <c r="HM135" s="107"/>
      <c r="JG135" s="210"/>
    </row>
    <row r="136" spans="3:267" s="47" customFormat="1" x14ac:dyDescent="0.25">
      <c r="C136" s="212"/>
      <c r="F136" s="208"/>
      <c r="I136" s="207"/>
      <c r="K136" s="207"/>
      <c r="L136" s="208"/>
      <c r="R136" s="208"/>
      <c r="X136" s="208"/>
      <c r="AD136" s="208"/>
      <c r="AJ136" s="208"/>
      <c r="AP136" s="208"/>
      <c r="AV136" s="208"/>
      <c r="BB136" s="208"/>
      <c r="BH136" s="208"/>
      <c r="BN136" s="208"/>
      <c r="BQ136" s="210"/>
      <c r="BT136" s="208"/>
      <c r="EJ136" s="47">
        <v>10</v>
      </c>
      <c r="EK136" s="107">
        <f t="shared" si="127"/>
        <v>6.9449267310229873E-4</v>
      </c>
      <c r="EL136" s="47">
        <v>1</v>
      </c>
      <c r="EM136" s="107">
        <f t="shared" si="128"/>
        <v>3.0769230769230769E-3</v>
      </c>
      <c r="FW136" s="207"/>
      <c r="HD136" s="47">
        <v>12</v>
      </c>
      <c r="HE136" s="107">
        <f t="shared" si="129"/>
        <v>7.2806698216235891E-4</v>
      </c>
      <c r="HF136" s="47">
        <v>1</v>
      </c>
      <c r="HG136" s="107">
        <f t="shared" si="130"/>
        <v>3.0769230769230769E-3</v>
      </c>
      <c r="HM136" s="107"/>
      <c r="JG136" s="210"/>
    </row>
    <row r="137" spans="3:267" s="47" customFormat="1" x14ac:dyDescent="0.25">
      <c r="C137" s="212"/>
      <c r="F137" s="208"/>
      <c r="I137" s="207"/>
      <c r="K137" s="207"/>
      <c r="L137" s="208"/>
      <c r="R137" s="208"/>
      <c r="X137" s="208"/>
      <c r="AD137" s="208"/>
      <c r="AJ137" s="208"/>
      <c r="AP137" s="208"/>
      <c r="AV137" s="208"/>
      <c r="BB137" s="208"/>
      <c r="BH137" s="208"/>
      <c r="BN137" s="208"/>
      <c r="BQ137" s="210"/>
      <c r="BT137" s="208"/>
      <c r="EJ137" s="47">
        <v>10</v>
      </c>
      <c r="EK137" s="107">
        <f t="shared" si="127"/>
        <v>6.9449267310229873E-4</v>
      </c>
      <c r="EL137" s="47">
        <v>1</v>
      </c>
      <c r="EM137" s="107">
        <f t="shared" si="128"/>
        <v>3.0769230769230769E-3</v>
      </c>
      <c r="FW137" s="207"/>
      <c r="HD137" s="47">
        <v>12</v>
      </c>
      <c r="HE137" s="107">
        <f t="shared" si="129"/>
        <v>7.2806698216235891E-4</v>
      </c>
      <c r="HF137" s="47">
        <v>1</v>
      </c>
      <c r="HG137" s="107">
        <f t="shared" si="130"/>
        <v>3.0769230769230769E-3</v>
      </c>
      <c r="HM137" s="107"/>
      <c r="JG137" s="210"/>
    </row>
    <row r="138" spans="3:267" s="47" customFormat="1" x14ac:dyDescent="0.25">
      <c r="C138" s="212"/>
      <c r="F138" s="208"/>
      <c r="I138" s="207"/>
      <c r="K138" s="207"/>
      <c r="L138" s="208"/>
      <c r="R138" s="208"/>
      <c r="X138" s="208"/>
      <c r="AD138" s="208"/>
      <c r="AJ138" s="208"/>
      <c r="AP138" s="208"/>
      <c r="AV138" s="208"/>
      <c r="BB138" s="208"/>
      <c r="BH138" s="208"/>
      <c r="BN138" s="208"/>
      <c r="BQ138" s="210"/>
      <c r="BT138" s="208"/>
      <c r="EJ138" s="47">
        <v>10</v>
      </c>
      <c r="EK138" s="107">
        <f t="shared" si="127"/>
        <v>6.9449267310229873E-4</v>
      </c>
      <c r="EL138" s="47">
        <v>1</v>
      </c>
      <c r="EM138" s="107">
        <f t="shared" si="128"/>
        <v>3.0769230769230769E-3</v>
      </c>
      <c r="FW138" s="207"/>
      <c r="HD138" s="47">
        <v>12</v>
      </c>
      <c r="HE138" s="107">
        <f t="shared" si="129"/>
        <v>7.2806698216235891E-4</v>
      </c>
      <c r="HF138" s="47">
        <v>1</v>
      </c>
      <c r="HG138" s="107">
        <f t="shared" si="130"/>
        <v>3.0769230769230769E-3</v>
      </c>
      <c r="HM138" s="107"/>
      <c r="JG138" s="210"/>
    </row>
    <row r="139" spans="3:267" s="47" customFormat="1" x14ac:dyDescent="0.25">
      <c r="C139" s="212"/>
      <c r="F139" s="208"/>
      <c r="I139" s="207"/>
      <c r="K139" s="207"/>
      <c r="L139" s="208"/>
      <c r="R139" s="208"/>
      <c r="X139" s="208"/>
      <c r="AD139" s="208"/>
      <c r="AJ139" s="208"/>
      <c r="AP139" s="208"/>
      <c r="AV139" s="208"/>
      <c r="BB139" s="208"/>
      <c r="BH139" s="208"/>
      <c r="BN139" s="208"/>
      <c r="BQ139" s="210"/>
      <c r="BT139" s="208"/>
      <c r="EJ139" s="47">
        <v>10</v>
      </c>
      <c r="EK139" s="107">
        <f t="shared" si="127"/>
        <v>6.9449267310229873E-4</v>
      </c>
      <c r="EL139" s="47">
        <v>1</v>
      </c>
      <c r="EM139" s="107">
        <f t="shared" si="128"/>
        <v>3.0769230769230769E-3</v>
      </c>
      <c r="FW139" s="207"/>
      <c r="HD139" s="47">
        <v>12</v>
      </c>
      <c r="HE139" s="107">
        <f t="shared" si="129"/>
        <v>7.2806698216235891E-4</v>
      </c>
      <c r="HF139" s="47">
        <v>1</v>
      </c>
      <c r="HG139" s="107">
        <f t="shared" si="130"/>
        <v>3.0769230769230769E-3</v>
      </c>
      <c r="HM139" s="107"/>
      <c r="JG139" s="210"/>
    </row>
    <row r="140" spans="3:267" s="47" customFormat="1" x14ac:dyDescent="0.25">
      <c r="C140" s="212"/>
      <c r="F140" s="208"/>
      <c r="I140" s="207"/>
      <c r="K140" s="207"/>
      <c r="L140" s="208"/>
      <c r="R140" s="208"/>
      <c r="X140" s="208"/>
      <c r="AD140" s="208"/>
      <c r="AJ140" s="208"/>
      <c r="AP140" s="208"/>
      <c r="AV140" s="208"/>
      <c r="BB140" s="208"/>
      <c r="BH140" s="208"/>
      <c r="BN140" s="208"/>
      <c r="BQ140" s="210"/>
      <c r="BT140" s="208"/>
      <c r="EJ140" s="47">
        <v>10</v>
      </c>
      <c r="EK140" s="107">
        <f t="shared" si="127"/>
        <v>6.9449267310229873E-4</v>
      </c>
      <c r="EL140" s="47">
        <v>1</v>
      </c>
      <c r="EM140" s="107">
        <f t="shared" si="128"/>
        <v>3.0769230769230769E-3</v>
      </c>
      <c r="FW140" s="207"/>
      <c r="HD140" s="47">
        <v>11</v>
      </c>
      <c r="HE140" s="107">
        <f t="shared" si="129"/>
        <v>6.6739473364882905E-4</v>
      </c>
      <c r="HF140" s="47">
        <v>1</v>
      </c>
      <c r="HG140" s="107">
        <f t="shared" si="130"/>
        <v>3.0769230769230769E-3</v>
      </c>
      <c r="HM140" s="107"/>
      <c r="JG140" s="210"/>
    </row>
    <row r="141" spans="3:267" s="47" customFormat="1" x14ac:dyDescent="0.25">
      <c r="C141" s="212"/>
      <c r="F141" s="208"/>
      <c r="I141" s="207"/>
      <c r="K141" s="207"/>
      <c r="L141" s="208"/>
      <c r="R141" s="208"/>
      <c r="X141" s="208"/>
      <c r="AD141" s="208"/>
      <c r="AJ141" s="208"/>
      <c r="AP141" s="208"/>
      <c r="AV141" s="208"/>
      <c r="BB141" s="208"/>
      <c r="BH141" s="208"/>
      <c r="BN141" s="208"/>
      <c r="BQ141" s="210"/>
      <c r="BT141" s="208"/>
      <c r="EJ141" s="47">
        <v>10</v>
      </c>
      <c r="EK141" s="107">
        <f t="shared" si="127"/>
        <v>6.9449267310229873E-4</v>
      </c>
      <c r="EL141" s="47">
        <v>1</v>
      </c>
      <c r="EM141" s="107">
        <f t="shared" si="128"/>
        <v>3.0769230769230769E-3</v>
      </c>
      <c r="FW141" s="207"/>
      <c r="HD141" s="47">
        <v>11</v>
      </c>
      <c r="HE141" s="107">
        <f t="shared" si="129"/>
        <v>6.6739473364882905E-4</v>
      </c>
      <c r="HF141" s="47">
        <v>1</v>
      </c>
      <c r="HG141" s="107">
        <f t="shared" si="130"/>
        <v>3.0769230769230769E-3</v>
      </c>
      <c r="HM141" s="107"/>
      <c r="JG141" s="210"/>
    </row>
    <row r="142" spans="3:267" s="47" customFormat="1" x14ac:dyDescent="0.25">
      <c r="C142" s="212"/>
      <c r="F142" s="208"/>
      <c r="I142" s="207"/>
      <c r="K142" s="207"/>
      <c r="L142" s="208"/>
      <c r="R142" s="208"/>
      <c r="X142" s="208"/>
      <c r="AD142" s="208"/>
      <c r="AJ142" s="208"/>
      <c r="AP142" s="208"/>
      <c r="AV142" s="208"/>
      <c r="BB142" s="208"/>
      <c r="BH142" s="208"/>
      <c r="BN142" s="208"/>
      <c r="BQ142" s="210"/>
      <c r="BT142" s="208"/>
      <c r="EJ142" s="47">
        <v>10</v>
      </c>
      <c r="EK142" s="107">
        <f t="shared" si="127"/>
        <v>6.9449267310229873E-4</v>
      </c>
      <c r="EL142" s="47">
        <v>1</v>
      </c>
      <c r="EM142" s="107">
        <f t="shared" si="128"/>
        <v>3.0769230769230769E-3</v>
      </c>
      <c r="FW142" s="207"/>
      <c r="HD142" s="47">
        <v>11</v>
      </c>
      <c r="HE142" s="107">
        <f t="shared" si="129"/>
        <v>6.6739473364882905E-4</v>
      </c>
      <c r="HF142" s="47">
        <v>1</v>
      </c>
      <c r="HG142" s="107">
        <f t="shared" si="130"/>
        <v>3.0769230769230769E-3</v>
      </c>
      <c r="HM142" s="107"/>
      <c r="JG142" s="210"/>
    </row>
    <row r="143" spans="3:267" s="47" customFormat="1" x14ac:dyDescent="0.25">
      <c r="C143" s="212"/>
      <c r="F143" s="208"/>
      <c r="I143" s="207"/>
      <c r="K143" s="207"/>
      <c r="L143" s="208"/>
      <c r="R143" s="208"/>
      <c r="X143" s="208"/>
      <c r="AD143" s="208"/>
      <c r="AJ143" s="208"/>
      <c r="AP143" s="208"/>
      <c r="AV143" s="208"/>
      <c r="BB143" s="208"/>
      <c r="BH143" s="208"/>
      <c r="BN143" s="208"/>
      <c r="BQ143" s="210"/>
      <c r="BT143" s="208"/>
      <c r="EJ143" s="47">
        <v>10</v>
      </c>
      <c r="EK143" s="107">
        <f t="shared" si="127"/>
        <v>6.9449267310229873E-4</v>
      </c>
      <c r="EL143" s="47">
        <v>1</v>
      </c>
      <c r="EM143" s="107">
        <f t="shared" si="128"/>
        <v>3.0769230769230769E-3</v>
      </c>
      <c r="FW143" s="207"/>
      <c r="HD143" s="47">
        <v>11</v>
      </c>
      <c r="HE143" s="107">
        <f t="shared" si="129"/>
        <v>6.6739473364882905E-4</v>
      </c>
      <c r="HF143" s="47">
        <v>1</v>
      </c>
      <c r="HG143" s="107">
        <f t="shared" si="130"/>
        <v>3.0769230769230769E-3</v>
      </c>
      <c r="HM143" s="107"/>
      <c r="JG143" s="210"/>
    </row>
    <row r="144" spans="3:267" s="47" customFormat="1" x14ac:dyDescent="0.25">
      <c r="C144" s="212"/>
      <c r="F144" s="208"/>
      <c r="I144" s="207"/>
      <c r="K144" s="207"/>
      <c r="L144" s="208"/>
      <c r="R144" s="208"/>
      <c r="X144" s="208"/>
      <c r="AD144" s="208"/>
      <c r="AJ144" s="208"/>
      <c r="AP144" s="208"/>
      <c r="AV144" s="208"/>
      <c r="BB144" s="208"/>
      <c r="BH144" s="208"/>
      <c r="BN144" s="208"/>
      <c r="BQ144" s="210"/>
      <c r="BT144" s="208"/>
      <c r="EJ144" s="47">
        <v>10</v>
      </c>
      <c r="EK144" s="107">
        <f t="shared" si="127"/>
        <v>6.9449267310229873E-4</v>
      </c>
      <c r="EL144" s="47">
        <v>1</v>
      </c>
      <c r="EM144" s="107">
        <f t="shared" si="128"/>
        <v>3.0769230769230769E-3</v>
      </c>
      <c r="FW144" s="207"/>
      <c r="HD144" s="47">
        <v>11</v>
      </c>
      <c r="HE144" s="107">
        <f t="shared" si="129"/>
        <v>6.6739473364882905E-4</v>
      </c>
      <c r="HF144" s="47">
        <v>1</v>
      </c>
      <c r="HG144" s="107">
        <f t="shared" si="130"/>
        <v>3.0769230769230769E-3</v>
      </c>
      <c r="HM144" s="107"/>
      <c r="JG144" s="210"/>
    </row>
    <row r="145" spans="3:267" s="47" customFormat="1" x14ac:dyDescent="0.25">
      <c r="C145" s="212"/>
      <c r="F145" s="208"/>
      <c r="I145" s="207"/>
      <c r="K145" s="207"/>
      <c r="L145" s="208"/>
      <c r="R145" s="208"/>
      <c r="X145" s="208"/>
      <c r="AD145" s="208"/>
      <c r="AJ145" s="208"/>
      <c r="AP145" s="208"/>
      <c r="AV145" s="208"/>
      <c r="BB145" s="208"/>
      <c r="BH145" s="208"/>
      <c r="BN145" s="208"/>
      <c r="BQ145" s="210"/>
      <c r="BT145" s="208"/>
      <c r="EJ145" s="47">
        <v>10</v>
      </c>
      <c r="EK145" s="107">
        <f t="shared" si="127"/>
        <v>6.9449267310229873E-4</v>
      </c>
      <c r="EL145" s="47">
        <v>1</v>
      </c>
      <c r="EM145" s="107">
        <f t="shared" si="128"/>
        <v>3.0769230769230769E-3</v>
      </c>
      <c r="FW145" s="207"/>
      <c r="HD145" s="47">
        <v>11</v>
      </c>
      <c r="HE145" s="107">
        <f t="shared" si="129"/>
        <v>6.6739473364882905E-4</v>
      </c>
      <c r="HF145" s="47">
        <v>1</v>
      </c>
      <c r="HG145" s="107">
        <f t="shared" si="130"/>
        <v>3.0769230769230769E-3</v>
      </c>
      <c r="HM145" s="107"/>
      <c r="JG145" s="210"/>
    </row>
    <row r="146" spans="3:267" s="47" customFormat="1" x14ac:dyDescent="0.25">
      <c r="C146" s="212"/>
      <c r="F146" s="208"/>
      <c r="I146" s="207"/>
      <c r="K146" s="207"/>
      <c r="L146" s="208"/>
      <c r="R146" s="208"/>
      <c r="X146" s="208"/>
      <c r="AD146" s="208"/>
      <c r="AJ146" s="208"/>
      <c r="AP146" s="208"/>
      <c r="AV146" s="208"/>
      <c r="BB146" s="208"/>
      <c r="BH146" s="208"/>
      <c r="BN146" s="208"/>
      <c r="BQ146" s="210"/>
      <c r="BT146" s="208"/>
      <c r="EJ146" s="47">
        <v>13</v>
      </c>
      <c r="EK146" s="107">
        <f t="shared" si="127"/>
        <v>9.0284047503298845E-4</v>
      </c>
      <c r="EL146" s="47">
        <v>1</v>
      </c>
      <c r="EM146" s="107">
        <f t="shared" si="128"/>
        <v>3.0769230769230769E-3</v>
      </c>
      <c r="FW146" s="207"/>
      <c r="HD146" s="47">
        <v>11</v>
      </c>
      <c r="HE146" s="107">
        <f t="shared" si="129"/>
        <v>6.6739473364882905E-4</v>
      </c>
      <c r="HF146" s="47">
        <v>1</v>
      </c>
      <c r="HG146" s="107">
        <f t="shared" si="130"/>
        <v>3.0769230769230769E-3</v>
      </c>
      <c r="HM146" s="107"/>
      <c r="JG146" s="210"/>
    </row>
    <row r="147" spans="3:267" s="47" customFormat="1" x14ac:dyDescent="0.25">
      <c r="C147" s="212"/>
      <c r="F147" s="208"/>
      <c r="I147" s="207"/>
      <c r="K147" s="207"/>
      <c r="L147" s="208"/>
      <c r="R147" s="208"/>
      <c r="X147" s="208"/>
      <c r="AD147" s="208"/>
      <c r="AJ147" s="208"/>
      <c r="AP147" s="208"/>
      <c r="AV147" s="208"/>
      <c r="BB147" s="208"/>
      <c r="BH147" s="208"/>
      <c r="BN147" s="208"/>
      <c r="BQ147" s="210"/>
      <c r="BT147" s="208"/>
      <c r="EJ147" s="47">
        <v>10</v>
      </c>
      <c r="EK147" s="107">
        <f t="shared" si="127"/>
        <v>6.9449267310229873E-4</v>
      </c>
      <c r="EL147" s="47">
        <v>1</v>
      </c>
      <c r="EM147" s="107">
        <f t="shared" si="128"/>
        <v>3.0769230769230769E-3</v>
      </c>
      <c r="FW147" s="207"/>
      <c r="HD147" s="47">
        <v>11</v>
      </c>
      <c r="HE147" s="107">
        <f t="shared" si="129"/>
        <v>6.6739473364882905E-4</v>
      </c>
      <c r="HF147" s="47">
        <v>1</v>
      </c>
      <c r="HG147" s="107">
        <f t="shared" si="130"/>
        <v>3.0769230769230769E-3</v>
      </c>
      <c r="HM147" s="107"/>
      <c r="JG147" s="210"/>
    </row>
    <row r="148" spans="3:267" s="47" customFormat="1" x14ac:dyDescent="0.25">
      <c r="C148" s="212"/>
      <c r="F148" s="208"/>
      <c r="I148" s="207"/>
      <c r="K148" s="207"/>
      <c r="L148" s="208"/>
      <c r="R148" s="208"/>
      <c r="X148" s="208"/>
      <c r="AD148" s="208"/>
      <c r="AJ148" s="208"/>
      <c r="AP148" s="208"/>
      <c r="AV148" s="208"/>
      <c r="BB148" s="208"/>
      <c r="BH148" s="208"/>
      <c r="BN148" s="208"/>
      <c r="BQ148" s="210"/>
      <c r="BT148" s="208"/>
      <c r="EJ148" s="47">
        <v>11</v>
      </c>
      <c r="EK148" s="107">
        <f t="shared" si="127"/>
        <v>7.6394194041252863E-4</v>
      </c>
      <c r="EL148" s="47">
        <v>1</v>
      </c>
      <c r="EM148" s="107">
        <f t="shared" si="128"/>
        <v>3.0769230769230769E-3</v>
      </c>
      <c r="FW148" s="207"/>
      <c r="HD148" s="47">
        <v>11</v>
      </c>
      <c r="HE148" s="107">
        <f t="shared" si="129"/>
        <v>6.6739473364882905E-4</v>
      </c>
      <c r="HF148" s="47">
        <v>1</v>
      </c>
      <c r="HG148" s="107">
        <f t="shared" si="130"/>
        <v>3.0769230769230769E-3</v>
      </c>
      <c r="HM148" s="107"/>
      <c r="JG148" s="210"/>
    </row>
    <row r="149" spans="3:267" s="47" customFormat="1" x14ac:dyDescent="0.25">
      <c r="C149" s="212"/>
      <c r="F149" s="208"/>
      <c r="I149" s="207"/>
      <c r="K149" s="207"/>
      <c r="L149" s="208"/>
      <c r="R149" s="208"/>
      <c r="X149" s="208"/>
      <c r="AD149" s="208"/>
      <c r="AJ149" s="208"/>
      <c r="AP149" s="208"/>
      <c r="AV149" s="208"/>
      <c r="BB149" s="208"/>
      <c r="BH149" s="208"/>
      <c r="BN149" s="208"/>
      <c r="BQ149" s="210"/>
      <c r="BT149" s="208"/>
      <c r="EJ149" s="47">
        <v>17</v>
      </c>
      <c r="EK149" s="107">
        <f t="shared" si="127"/>
        <v>1.1806375442739079E-3</v>
      </c>
      <c r="EL149" s="47">
        <v>1</v>
      </c>
      <c r="EM149" s="107">
        <f t="shared" si="128"/>
        <v>3.0769230769230769E-3</v>
      </c>
      <c r="FW149" s="207"/>
      <c r="HD149" s="47">
        <v>11</v>
      </c>
      <c r="HE149" s="107">
        <f t="shared" si="129"/>
        <v>6.6739473364882905E-4</v>
      </c>
      <c r="HF149" s="47">
        <v>1</v>
      </c>
      <c r="HG149" s="107">
        <f t="shared" si="130"/>
        <v>3.0769230769230769E-3</v>
      </c>
      <c r="HM149" s="107"/>
      <c r="JG149" s="210"/>
    </row>
    <row r="150" spans="3:267" s="47" customFormat="1" x14ac:dyDescent="0.25">
      <c r="C150" s="212"/>
      <c r="F150" s="208"/>
      <c r="I150" s="207"/>
      <c r="K150" s="207"/>
      <c r="L150" s="208"/>
      <c r="R150" s="208"/>
      <c r="X150" s="208"/>
      <c r="AD150" s="208"/>
      <c r="AJ150" s="208"/>
      <c r="AP150" s="208"/>
      <c r="AV150" s="208"/>
      <c r="BB150" s="208"/>
      <c r="BH150" s="208"/>
      <c r="BN150" s="208"/>
      <c r="BQ150" s="210"/>
      <c r="BT150" s="208"/>
      <c r="EJ150" s="47">
        <v>11</v>
      </c>
      <c r="EK150" s="107">
        <f t="shared" si="127"/>
        <v>7.6394194041252863E-4</v>
      </c>
      <c r="EL150" s="47">
        <v>1</v>
      </c>
      <c r="EM150" s="107">
        <f t="shared" si="128"/>
        <v>3.0769230769230769E-3</v>
      </c>
      <c r="FW150" s="207"/>
      <c r="HD150" s="47">
        <v>11</v>
      </c>
      <c r="HE150" s="107">
        <f t="shared" si="129"/>
        <v>6.6739473364882905E-4</v>
      </c>
      <c r="HF150" s="47">
        <v>1</v>
      </c>
      <c r="HG150" s="107">
        <f t="shared" si="130"/>
        <v>3.0769230769230769E-3</v>
      </c>
      <c r="HM150" s="107"/>
      <c r="JG150" s="210"/>
    </row>
    <row r="151" spans="3:267" s="47" customFormat="1" x14ac:dyDescent="0.25">
      <c r="C151" s="212"/>
      <c r="F151" s="208"/>
      <c r="I151" s="207"/>
      <c r="K151" s="207"/>
      <c r="L151" s="208"/>
      <c r="R151" s="208"/>
      <c r="X151" s="208"/>
      <c r="AD151" s="208"/>
      <c r="AJ151" s="208"/>
      <c r="AP151" s="208"/>
      <c r="AV151" s="208"/>
      <c r="BB151" s="208"/>
      <c r="BH151" s="208"/>
      <c r="BN151" s="208"/>
      <c r="BQ151" s="210"/>
      <c r="BT151" s="208"/>
      <c r="EJ151" s="47">
        <v>15</v>
      </c>
      <c r="EK151" s="107">
        <f t="shared" si="127"/>
        <v>1.0417390096534483E-3</v>
      </c>
      <c r="EL151" s="47">
        <v>1</v>
      </c>
      <c r="EM151" s="107">
        <f t="shared" si="128"/>
        <v>3.0769230769230769E-3</v>
      </c>
      <c r="FW151" s="207"/>
      <c r="HD151" s="47">
        <v>11</v>
      </c>
      <c r="HE151" s="107">
        <f t="shared" si="129"/>
        <v>6.6739473364882905E-4</v>
      </c>
      <c r="HF151" s="47">
        <v>1</v>
      </c>
      <c r="HG151" s="107">
        <f t="shared" si="130"/>
        <v>3.0769230769230769E-3</v>
      </c>
      <c r="HM151" s="107"/>
      <c r="JG151" s="210"/>
    </row>
    <row r="152" spans="3:267" s="47" customFormat="1" x14ac:dyDescent="0.25">
      <c r="C152" s="212"/>
      <c r="F152" s="208"/>
      <c r="I152" s="207"/>
      <c r="K152" s="207"/>
      <c r="L152" s="208"/>
      <c r="R152" s="208"/>
      <c r="X152" s="208"/>
      <c r="AD152" s="208"/>
      <c r="AJ152" s="208"/>
      <c r="AP152" s="208"/>
      <c r="AV152" s="208"/>
      <c r="BB152" s="208"/>
      <c r="BH152" s="208"/>
      <c r="BN152" s="208"/>
      <c r="BQ152" s="210"/>
      <c r="BT152" s="208"/>
      <c r="EJ152" s="47">
        <v>243</v>
      </c>
      <c r="EK152" s="107">
        <f t="shared" si="127"/>
        <v>1.6876171956385862E-2</v>
      </c>
      <c r="EL152" s="47">
        <v>1</v>
      </c>
      <c r="EM152" s="107">
        <f t="shared" si="128"/>
        <v>3.0769230769230769E-3</v>
      </c>
      <c r="FW152" s="207"/>
      <c r="HD152" s="47">
        <v>11</v>
      </c>
      <c r="HE152" s="107">
        <f t="shared" si="129"/>
        <v>6.6739473364882905E-4</v>
      </c>
      <c r="HF152" s="47">
        <v>1</v>
      </c>
      <c r="HG152" s="107">
        <f t="shared" si="130"/>
        <v>3.0769230769230769E-3</v>
      </c>
      <c r="HM152" s="107"/>
      <c r="JG152" s="210"/>
    </row>
    <row r="153" spans="3:267" s="47" customFormat="1" x14ac:dyDescent="0.25">
      <c r="C153" s="212"/>
      <c r="F153" s="208"/>
      <c r="I153" s="207"/>
      <c r="K153" s="207"/>
      <c r="L153" s="208"/>
      <c r="R153" s="208"/>
      <c r="X153" s="208"/>
      <c r="AD153" s="208"/>
      <c r="AJ153" s="208"/>
      <c r="AP153" s="208"/>
      <c r="AV153" s="208"/>
      <c r="BB153" s="208"/>
      <c r="BH153" s="208"/>
      <c r="BN153" s="208"/>
      <c r="BQ153" s="210"/>
      <c r="BT153" s="208"/>
      <c r="EJ153" s="47">
        <v>19</v>
      </c>
      <c r="EK153" s="107">
        <f t="shared" si="127"/>
        <v>1.3195360788943677E-3</v>
      </c>
      <c r="EL153" s="47">
        <v>1</v>
      </c>
      <c r="EM153" s="107">
        <f t="shared" si="128"/>
        <v>3.0769230769230769E-3</v>
      </c>
      <c r="FW153" s="207"/>
      <c r="HD153" s="47">
        <v>11</v>
      </c>
      <c r="HE153" s="107">
        <f t="shared" si="129"/>
        <v>6.6739473364882905E-4</v>
      </c>
      <c r="HF153" s="47">
        <v>1</v>
      </c>
      <c r="HG153" s="107">
        <f t="shared" si="130"/>
        <v>3.0769230769230769E-3</v>
      </c>
      <c r="HM153" s="107"/>
      <c r="JG153" s="210"/>
    </row>
    <row r="154" spans="3:267" s="47" customFormat="1" x14ac:dyDescent="0.25">
      <c r="C154" s="212"/>
      <c r="F154" s="208"/>
      <c r="I154" s="207"/>
      <c r="K154" s="207"/>
      <c r="L154" s="208"/>
      <c r="R154" s="208"/>
      <c r="X154" s="208"/>
      <c r="AD154" s="208"/>
      <c r="AJ154" s="208"/>
      <c r="AP154" s="208"/>
      <c r="AV154" s="208"/>
      <c r="BB154" s="208"/>
      <c r="BH154" s="208"/>
      <c r="BN154" s="208"/>
      <c r="BQ154" s="210"/>
      <c r="BT154" s="208"/>
      <c r="EJ154" s="47">
        <v>11</v>
      </c>
      <c r="EK154" s="107">
        <f t="shared" si="127"/>
        <v>7.6394194041252863E-4</v>
      </c>
      <c r="EL154" s="47">
        <v>2</v>
      </c>
      <c r="EM154" s="107">
        <f t="shared" si="128"/>
        <v>6.1538461538461538E-3</v>
      </c>
      <c r="FW154" s="207"/>
      <c r="HD154" s="47">
        <v>11</v>
      </c>
      <c r="HE154" s="107">
        <f t="shared" si="129"/>
        <v>6.6739473364882905E-4</v>
      </c>
      <c r="HF154" s="47">
        <v>1</v>
      </c>
      <c r="HG154" s="107">
        <f t="shared" si="130"/>
        <v>3.0769230769230769E-3</v>
      </c>
      <c r="HM154" s="107"/>
      <c r="JG154" s="210"/>
    </row>
    <row r="155" spans="3:267" s="47" customFormat="1" x14ac:dyDescent="0.25">
      <c r="C155" s="212"/>
      <c r="F155" s="208"/>
      <c r="I155" s="207"/>
      <c r="K155" s="207"/>
      <c r="L155" s="208"/>
      <c r="R155" s="208"/>
      <c r="X155" s="208"/>
      <c r="AD155" s="208"/>
      <c r="AJ155" s="208"/>
      <c r="AP155" s="208"/>
      <c r="AV155" s="208"/>
      <c r="BB155" s="208"/>
      <c r="BH155" s="208"/>
      <c r="BN155" s="208"/>
      <c r="BQ155" s="210"/>
      <c r="BT155" s="208"/>
      <c r="EJ155" s="47">
        <v>53</v>
      </c>
      <c r="EK155" s="107">
        <f t="shared" si="127"/>
        <v>3.6808111674421834E-3</v>
      </c>
      <c r="EL155" s="47">
        <v>2</v>
      </c>
      <c r="EM155" s="107">
        <f t="shared" si="128"/>
        <v>6.1538461538461538E-3</v>
      </c>
      <c r="FW155" s="207"/>
      <c r="HD155" s="47">
        <v>11</v>
      </c>
      <c r="HE155" s="107">
        <f t="shared" si="129"/>
        <v>6.6739473364882905E-4</v>
      </c>
      <c r="HF155" s="47">
        <v>1</v>
      </c>
      <c r="HG155" s="107">
        <f t="shared" si="130"/>
        <v>3.0769230769230769E-3</v>
      </c>
      <c r="HM155" s="107"/>
      <c r="JG155" s="210"/>
    </row>
    <row r="156" spans="3:267" s="47" customFormat="1" x14ac:dyDescent="0.25">
      <c r="C156" s="212"/>
      <c r="F156" s="208"/>
      <c r="I156" s="207"/>
      <c r="K156" s="207"/>
      <c r="L156" s="208"/>
      <c r="R156" s="208"/>
      <c r="X156" s="208"/>
      <c r="AD156" s="208"/>
      <c r="AJ156" s="208"/>
      <c r="AP156" s="208"/>
      <c r="AV156" s="208"/>
      <c r="BB156" s="208"/>
      <c r="BH156" s="208"/>
      <c r="BN156" s="208"/>
      <c r="BQ156" s="210"/>
      <c r="BT156" s="208"/>
      <c r="EJ156" s="47">
        <v>13</v>
      </c>
      <c r="EK156" s="107">
        <f t="shared" si="127"/>
        <v>9.0284047503298845E-4</v>
      </c>
      <c r="EL156" s="47">
        <v>2</v>
      </c>
      <c r="EM156" s="107">
        <f t="shared" si="128"/>
        <v>6.1538461538461538E-3</v>
      </c>
      <c r="FW156" s="207"/>
      <c r="HD156" s="47">
        <v>11</v>
      </c>
      <c r="HE156" s="107">
        <f t="shared" si="129"/>
        <v>6.6739473364882905E-4</v>
      </c>
      <c r="HF156" s="47">
        <v>1</v>
      </c>
      <c r="HG156" s="107">
        <f t="shared" si="130"/>
        <v>3.0769230769230769E-3</v>
      </c>
      <c r="HM156" s="107"/>
      <c r="JG156" s="210"/>
    </row>
    <row r="157" spans="3:267" s="47" customFormat="1" x14ac:dyDescent="0.25">
      <c r="C157" s="212"/>
      <c r="F157" s="208"/>
      <c r="I157" s="207"/>
      <c r="K157" s="207"/>
      <c r="L157" s="208"/>
      <c r="R157" s="208"/>
      <c r="X157" s="208"/>
      <c r="AD157" s="208"/>
      <c r="AJ157" s="208"/>
      <c r="AP157" s="208"/>
      <c r="AV157" s="208"/>
      <c r="BB157" s="208"/>
      <c r="BH157" s="208"/>
      <c r="BN157" s="208"/>
      <c r="BQ157" s="210"/>
      <c r="BT157" s="208"/>
      <c r="EJ157" s="47">
        <v>14</v>
      </c>
      <c r="EK157" s="107">
        <f t="shared" si="127"/>
        <v>9.7228974234321824E-4</v>
      </c>
      <c r="EL157" s="47">
        <v>2</v>
      </c>
      <c r="EM157" s="107">
        <f t="shared" si="128"/>
        <v>6.1538461538461538E-3</v>
      </c>
      <c r="FW157" s="207"/>
      <c r="HD157" s="47">
        <v>11</v>
      </c>
      <c r="HE157" s="107">
        <f t="shared" si="129"/>
        <v>6.6739473364882905E-4</v>
      </c>
      <c r="HF157" s="47">
        <v>1</v>
      </c>
      <c r="HG157" s="107">
        <f t="shared" si="130"/>
        <v>3.0769230769230769E-3</v>
      </c>
      <c r="HM157" s="107"/>
      <c r="JG157" s="210"/>
    </row>
    <row r="158" spans="3:267" s="47" customFormat="1" x14ac:dyDescent="0.25">
      <c r="C158" s="212"/>
      <c r="F158" s="208"/>
      <c r="I158" s="207"/>
      <c r="K158" s="207"/>
      <c r="L158" s="208"/>
      <c r="R158" s="208"/>
      <c r="X158" s="208"/>
      <c r="AD158" s="208"/>
      <c r="AJ158" s="208"/>
      <c r="AP158" s="208"/>
      <c r="AV158" s="208"/>
      <c r="BB158" s="208"/>
      <c r="BH158" s="208"/>
      <c r="BN158" s="208"/>
      <c r="BQ158" s="210"/>
      <c r="BT158" s="208"/>
      <c r="EJ158" s="47">
        <v>12</v>
      </c>
      <c r="EK158" s="107">
        <f t="shared" si="127"/>
        <v>8.3339120772275854E-4</v>
      </c>
      <c r="EL158" s="47">
        <v>2</v>
      </c>
      <c r="EM158" s="107">
        <f t="shared" si="128"/>
        <v>6.1538461538461538E-3</v>
      </c>
      <c r="FW158" s="207"/>
      <c r="HD158" s="47">
        <v>11</v>
      </c>
      <c r="HE158" s="107">
        <f t="shared" si="129"/>
        <v>6.6739473364882905E-4</v>
      </c>
      <c r="HF158" s="47">
        <v>1</v>
      </c>
      <c r="HG158" s="107">
        <f t="shared" si="130"/>
        <v>3.0769230769230769E-3</v>
      </c>
      <c r="HM158" s="107"/>
      <c r="JG158" s="210"/>
    </row>
    <row r="159" spans="3:267" s="47" customFormat="1" x14ac:dyDescent="0.25">
      <c r="C159" s="212"/>
      <c r="F159" s="208"/>
      <c r="I159" s="207"/>
      <c r="K159" s="207"/>
      <c r="L159" s="208"/>
      <c r="R159" s="208"/>
      <c r="X159" s="208"/>
      <c r="AD159" s="208"/>
      <c r="AJ159" s="208"/>
      <c r="AP159" s="208"/>
      <c r="AV159" s="208"/>
      <c r="BB159" s="208"/>
      <c r="BH159" s="208"/>
      <c r="BN159" s="208"/>
      <c r="BQ159" s="210"/>
      <c r="BT159" s="208"/>
      <c r="EJ159" s="47">
        <v>18</v>
      </c>
      <c r="EK159" s="107">
        <f t="shared" si="127"/>
        <v>1.2500868115841379E-3</v>
      </c>
      <c r="EL159" s="47">
        <v>2</v>
      </c>
      <c r="EM159" s="107">
        <f t="shared" si="128"/>
        <v>6.1538461538461538E-3</v>
      </c>
      <c r="FW159" s="207"/>
      <c r="HD159" s="47">
        <v>11</v>
      </c>
      <c r="HE159" s="107">
        <f t="shared" si="129"/>
        <v>6.6739473364882905E-4</v>
      </c>
      <c r="HF159" s="47">
        <v>1</v>
      </c>
      <c r="HG159" s="107">
        <f t="shared" si="130"/>
        <v>3.0769230769230769E-3</v>
      </c>
      <c r="HM159" s="107"/>
      <c r="JG159" s="210"/>
    </row>
    <row r="160" spans="3:267" s="47" customFormat="1" x14ac:dyDescent="0.25">
      <c r="C160" s="212"/>
      <c r="F160" s="208"/>
      <c r="I160" s="207"/>
      <c r="K160" s="207"/>
      <c r="L160" s="208"/>
      <c r="R160" s="208"/>
      <c r="X160" s="208"/>
      <c r="AD160" s="208"/>
      <c r="AJ160" s="208"/>
      <c r="AP160" s="208"/>
      <c r="AV160" s="208"/>
      <c r="BB160" s="208"/>
      <c r="BH160" s="208"/>
      <c r="BN160" s="208"/>
      <c r="BQ160" s="210"/>
      <c r="BT160" s="208"/>
      <c r="EJ160" s="47">
        <v>48</v>
      </c>
      <c r="EK160" s="107">
        <f t="shared" si="127"/>
        <v>3.3335648308910342E-3</v>
      </c>
      <c r="EL160" s="47">
        <v>2</v>
      </c>
      <c r="EM160" s="107">
        <f t="shared" si="128"/>
        <v>6.1538461538461538E-3</v>
      </c>
      <c r="FW160" s="207"/>
      <c r="HD160" s="47">
        <v>10</v>
      </c>
      <c r="HE160" s="107">
        <f t="shared" si="129"/>
        <v>6.0672248513529909E-4</v>
      </c>
      <c r="HF160" s="47">
        <v>1</v>
      </c>
      <c r="HG160" s="107">
        <f t="shared" si="130"/>
        <v>3.0769230769230769E-3</v>
      </c>
      <c r="HM160" s="107"/>
      <c r="JG160" s="210"/>
    </row>
    <row r="161" spans="3:267" s="47" customFormat="1" x14ac:dyDescent="0.25">
      <c r="C161" s="212"/>
      <c r="F161" s="208"/>
      <c r="I161" s="207"/>
      <c r="K161" s="207"/>
      <c r="L161" s="208"/>
      <c r="R161" s="208"/>
      <c r="X161" s="208"/>
      <c r="AD161" s="208"/>
      <c r="AJ161" s="208"/>
      <c r="AP161" s="208"/>
      <c r="AV161" s="208"/>
      <c r="BB161" s="208"/>
      <c r="BH161" s="208"/>
      <c r="BN161" s="208"/>
      <c r="BQ161" s="210"/>
      <c r="BT161" s="208"/>
      <c r="EJ161" s="47">
        <v>12</v>
      </c>
      <c r="EK161" s="107">
        <f t="shared" si="127"/>
        <v>8.3339120772275854E-4</v>
      </c>
      <c r="EL161" s="47">
        <v>2</v>
      </c>
      <c r="EM161" s="107">
        <f t="shared" si="128"/>
        <v>6.1538461538461538E-3</v>
      </c>
      <c r="FW161" s="207"/>
      <c r="HD161" s="47">
        <v>10</v>
      </c>
      <c r="HE161" s="107">
        <f t="shared" si="129"/>
        <v>6.0672248513529909E-4</v>
      </c>
      <c r="HF161" s="47">
        <v>1</v>
      </c>
      <c r="HG161" s="107">
        <f t="shared" si="130"/>
        <v>3.0769230769230769E-3</v>
      </c>
      <c r="HM161" s="107"/>
      <c r="JG161" s="210"/>
    </row>
    <row r="162" spans="3:267" s="47" customFormat="1" x14ac:dyDescent="0.25">
      <c r="C162" s="212"/>
      <c r="F162" s="208"/>
      <c r="I162" s="207"/>
      <c r="K162" s="207"/>
      <c r="L162" s="208"/>
      <c r="R162" s="208"/>
      <c r="X162" s="208"/>
      <c r="AD162" s="208"/>
      <c r="AJ162" s="208"/>
      <c r="AP162" s="208"/>
      <c r="AV162" s="208"/>
      <c r="BB162" s="208"/>
      <c r="BH162" s="208"/>
      <c r="BN162" s="208"/>
      <c r="BQ162" s="210"/>
      <c r="BT162" s="208"/>
      <c r="EJ162" s="47">
        <v>11</v>
      </c>
      <c r="EK162" s="107">
        <f t="shared" si="127"/>
        <v>7.6394194041252863E-4</v>
      </c>
      <c r="EL162" s="47">
        <v>2</v>
      </c>
      <c r="EM162" s="107">
        <f t="shared" si="128"/>
        <v>6.1538461538461538E-3</v>
      </c>
      <c r="FW162" s="207"/>
      <c r="HD162" s="47">
        <v>10</v>
      </c>
      <c r="HE162" s="107">
        <f t="shared" si="129"/>
        <v>6.0672248513529909E-4</v>
      </c>
      <c r="HF162" s="47">
        <v>1</v>
      </c>
      <c r="HG162" s="107">
        <f t="shared" si="130"/>
        <v>3.0769230769230769E-3</v>
      </c>
      <c r="HM162" s="107"/>
      <c r="JG162" s="210"/>
    </row>
    <row r="163" spans="3:267" s="47" customFormat="1" x14ac:dyDescent="0.25">
      <c r="C163" s="212"/>
      <c r="F163" s="208"/>
      <c r="I163" s="207"/>
      <c r="K163" s="207"/>
      <c r="L163" s="208"/>
      <c r="R163" s="208"/>
      <c r="X163" s="208"/>
      <c r="AD163" s="208"/>
      <c r="AJ163" s="208"/>
      <c r="AP163" s="208"/>
      <c r="AV163" s="208"/>
      <c r="BB163" s="208"/>
      <c r="BH163" s="208"/>
      <c r="BN163" s="208"/>
      <c r="BQ163" s="210"/>
      <c r="BT163" s="208"/>
      <c r="EJ163" s="47">
        <v>25</v>
      </c>
      <c r="EK163" s="107">
        <f t="shared" si="127"/>
        <v>1.7362316827557469E-3</v>
      </c>
      <c r="EL163" s="47">
        <v>3</v>
      </c>
      <c r="EM163" s="107">
        <f t="shared" si="128"/>
        <v>9.2307692307692316E-3</v>
      </c>
      <c r="FW163" s="207"/>
      <c r="HD163" s="47">
        <v>10</v>
      </c>
      <c r="HE163" s="107">
        <f t="shared" si="129"/>
        <v>6.0672248513529909E-4</v>
      </c>
      <c r="HF163" s="47">
        <v>1</v>
      </c>
      <c r="HG163" s="107">
        <f t="shared" si="130"/>
        <v>3.0769230769230769E-3</v>
      </c>
      <c r="HM163" s="107"/>
      <c r="JG163" s="210"/>
    </row>
    <row r="164" spans="3:267" s="47" customFormat="1" x14ac:dyDescent="0.25">
      <c r="C164" s="212"/>
      <c r="F164" s="208"/>
      <c r="I164" s="207"/>
      <c r="K164" s="207"/>
      <c r="L164" s="208"/>
      <c r="R164" s="208"/>
      <c r="X164" s="208"/>
      <c r="AD164" s="208"/>
      <c r="AJ164" s="208"/>
      <c r="AP164" s="208"/>
      <c r="AV164" s="208"/>
      <c r="BB164" s="208"/>
      <c r="BH164" s="208"/>
      <c r="BN164" s="208"/>
      <c r="BQ164" s="210"/>
      <c r="BT164" s="208"/>
      <c r="EJ164" s="47">
        <v>19</v>
      </c>
      <c r="EK164" s="107">
        <f t="shared" si="127"/>
        <v>1.3195360788943677E-3</v>
      </c>
      <c r="EL164" s="47">
        <v>3</v>
      </c>
      <c r="EM164" s="107">
        <f t="shared" si="128"/>
        <v>9.2307692307692316E-3</v>
      </c>
      <c r="FW164" s="207"/>
      <c r="HD164" s="47">
        <v>10</v>
      </c>
      <c r="HE164" s="107">
        <f t="shared" si="129"/>
        <v>6.0672248513529909E-4</v>
      </c>
      <c r="HF164" s="47">
        <v>1</v>
      </c>
      <c r="HG164" s="107">
        <f t="shared" si="130"/>
        <v>3.0769230769230769E-3</v>
      </c>
      <c r="HM164" s="107"/>
      <c r="JG164" s="210"/>
    </row>
    <row r="165" spans="3:267" s="47" customFormat="1" x14ac:dyDescent="0.25">
      <c r="C165" s="212"/>
      <c r="F165" s="208"/>
      <c r="I165" s="207"/>
      <c r="K165" s="207"/>
      <c r="L165" s="208"/>
      <c r="R165" s="208"/>
      <c r="X165" s="208"/>
      <c r="AD165" s="208"/>
      <c r="AJ165" s="208"/>
      <c r="AP165" s="208"/>
      <c r="AV165" s="208"/>
      <c r="BB165" s="208"/>
      <c r="BH165" s="208"/>
      <c r="BN165" s="208"/>
      <c r="BQ165" s="210"/>
      <c r="BT165" s="208"/>
      <c r="EJ165" s="47">
        <v>22</v>
      </c>
      <c r="EK165" s="107">
        <f t="shared" si="127"/>
        <v>1.5278838808250573E-3</v>
      </c>
      <c r="EL165" s="47">
        <v>3</v>
      </c>
      <c r="EM165" s="107">
        <f t="shared" si="128"/>
        <v>9.2307692307692316E-3</v>
      </c>
      <c r="FW165" s="207"/>
      <c r="HD165" s="47">
        <v>10</v>
      </c>
      <c r="HE165" s="107">
        <f t="shared" si="129"/>
        <v>6.0672248513529909E-4</v>
      </c>
      <c r="HF165" s="47">
        <v>1</v>
      </c>
      <c r="HG165" s="107">
        <f t="shared" si="130"/>
        <v>3.0769230769230769E-3</v>
      </c>
      <c r="HM165" s="107"/>
      <c r="JG165" s="210"/>
    </row>
    <row r="166" spans="3:267" s="47" customFormat="1" x14ac:dyDescent="0.25">
      <c r="C166" s="212"/>
      <c r="F166" s="208"/>
      <c r="I166" s="207"/>
      <c r="K166" s="207"/>
      <c r="L166" s="208"/>
      <c r="R166" s="208"/>
      <c r="X166" s="208"/>
      <c r="AD166" s="208"/>
      <c r="AJ166" s="208"/>
      <c r="AP166" s="208"/>
      <c r="AV166" s="208"/>
      <c r="BB166" s="208"/>
      <c r="BH166" s="208"/>
      <c r="BN166" s="208"/>
      <c r="BQ166" s="210"/>
      <c r="BT166" s="208"/>
      <c r="EJ166" s="47">
        <v>85</v>
      </c>
      <c r="EK166" s="107">
        <f t="shared" si="127"/>
        <v>5.9031877213695395E-3</v>
      </c>
      <c r="EL166" s="47">
        <v>3</v>
      </c>
      <c r="EM166" s="107">
        <f t="shared" si="128"/>
        <v>9.2307692307692316E-3</v>
      </c>
      <c r="FW166" s="207"/>
      <c r="HD166" s="47">
        <v>10</v>
      </c>
      <c r="HE166" s="107">
        <f t="shared" si="129"/>
        <v>6.0672248513529909E-4</v>
      </c>
      <c r="HF166" s="47">
        <v>1</v>
      </c>
      <c r="HG166" s="107">
        <f t="shared" si="130"/>
        <v>3.0769230769230769E-3</v>
      </c>
      <c r="HM166" s="107"/>
      <c r="JG166" s="210"/>
    </row>
    <row r="167" spans="3:267" s="47" customFormat="1" x14ac:dyDescent="0.25">
      <c r="C167" s="212"/>
      <c r="F167" s="208"/>
      <c r="I167" s="207"/>
      <c r="K167" s="207"/>
      <c r="L167" s="208"/>
      <c r="R167" s="208"/>
      <c r="X167" s="208"/>
      <c r="AD167" s="208"/>
      <c r="AJ167" s="208"/>
      <c r="AP167" s="208"/>
      <c r="AV167" s="208"/>
      <c r="BB167" s="208"/>
      <c r="BH167" s="208"/>
      <c r="BN167" s="208"/>
      <c r="BQ167" s="210"/>
      <c r="BT167" s="208"/>
      <c r="EJ167" s="47">
        <v>49</v>
      </c>
      <c r="EK167" s="107">
        <f t="shared" si="127"/>
        <v>3.4030140982012642E-3</v>
      </c>
      <c r="EL167" s="47">
        <v>4</v>
      </c>
      <c r="EM167" s="107">
        <f t="shared" si="128"/>
        <v>1.2307692307692308E-2</v>
      </c>
      <c r="EN167" s="47" t="s">
        <v>158</v>
      </c>
      <c r="FW167" s="207"/>
      <c r="HD167" s="47">
        <v>10</v>
      </c>
      <c r="HE167" s="107">
        <f t="shared" si="129"/>
        <v>6.0672248513529909E-4</v>
      </c>
      <c r="HF167" s="47">
        <v>1</v>
      </c>
      <c r="HG167" s="107">
        <f t="shared" si="130"/>
        <v>3.0769230769230769E-3</v>
      </c>
      <c r="HM167" s="107"/>
      <c r="JG167" s="210"/>
    </row>
    <row r="168" spans="3:267" s="47" customFormat="1" x14ac:dyDescent="0.25">
      <c r="C168" s="212"/>
      <c r="F168" s="208"/>
      <c r="I168" s="207"/>
      <c r="K168" s="207"/>
      <c r="L168" s="208"/>
      <c r="R168" s="208"/>
      <c r="X168" s="208"/>
      <c r="AD168" s="208"/>
      <c r="AJ168" s="208"/>
      <c r="AP168" s="208"/>
      <c r="AV168" s="208"/>
      <c r="BB168" s="208"/>
      <c r="BH168" s="208"/>
      <c r="BN168" s="208"/>
      <c r="BQ168" s="210"/>
      <c r="BT168" s="208"/>
      <c r="EJ168" s="47">
        <v>47</v>
      </c>
      <c r="EK168" s="107">
        <f t="shared" si="127"/>
        <v>3.2641155635808041E-3</v>
      </c>
      <c r="EL168" s="47">
        <v>5</v>
      </c>
      <c r="EM168" s="107">
        <f t="shared" si="128"/>
        <v>1.5384615384615385E-2</v>
      </c>
      <c r="EN168" s="47" t="s">
        <v>158</v>
      </c>
      <c r="FW168" s="207"/>
      <c r="HD168" s="47">
        <v>10</v>
      </c>
      <c r="HE168" s="107">
        <f t="shared" si="129"/>
        <v>6.0672248513529909E-4</v>
      </c>
      <c r="HF168" s="47">
        <v>1</v>
      </c>
      <c r="HG168" s="107">
        <f t="shared" si="130"/>
        <v>3.0769230769230769E-3</v>
      </c>
      <c r="HM168" s="107"/>
      <c r="JG168" s="210"/>
    </row>
    <row r="169" spans="3:267" s="47" customFormat="1" x14ac:dyDescent="0.25">
      <c r="C169" s="212"/>
      <c r="F169" s="208"/>
      <c r="I169" s="207"/>
      <c r="K169" s="207"/>
      <c r="L169" s="208"/>
      <c r="R169" s="208"/>
      <c r="X169" s="208"/>
      <c r="AD169" s="208"/>
      <c r="AJ169" s="208"/>
      <c r="AP169" s="208"/>
      <c r="AV169" s="208"/>
      <c r="BB169" s="208"/>
      <c r="BH169" s="208"/>
      <c r="BN169" s="208"/>
      <c r="BQ169" s="210"/>
      <c r="BT169" s="208"/>
      <c r="EJ169" s="47">
        <v>19</v>
      </c>
      <c r="EK169" s="107">
        <f t="shared" si="127"/>
        <v>1.3195360788943677E-3</v>
      </c>
      <c r="EL169" s="47">
        <v>6</v>
      </c>
      <c r="EM169" s="107">
        <f t="shared" si="128"/>
        <v>1.8461538461538463E-2</v>
      </c>
      <c r="EN169" s="47" t="s">
        <v>158</v>
      </c>
      <c r="FW169" s="207"/>
      <c r="HD169" s="47">
        <v>10</v>
      </c>
      <c r="HE169" s="107">
        <f t="shared" si="129"/>
        <v>6.0672248513529909E-4</v>
      </c>
      <c r="HF169" s="47">
        <v>1</v>
      </c>
      <c r="HG169" s="107">
        <f t="shared" si="130"/>
        <v>3.0769230769230769E-3</v>
      </c>
      <c r="HM169" s="107"/>
      <c r="JG169" s="210"/>
    </row>
    <row r="170" spans="3:267" s="47" customFormat="1" x14ac:dyDescent="0.25">
      <c r="C170" s="212"/>
      <c r="F170" s="208"/>
      <c r="I170" s="207"/>
      <c r="K170" s="207"/>
      <c r="L170" s="208"/>
      <c r="R170" s="208"/>
      <c r="X170" s="208"/>
      <c r="AD170" s="208"/>
      <c r="AJ170" s="208"/>
      <c r="AP170" s="208"/>
      <c r="AV170" s="208"/>
      <c r="BB170" s="208"/>
      <c r="BH170" s="208"/>
      <c r="BN170" s="208"/>
      <c r="BQ170" s="210"/>
      <c r="BT170" s="208"/>
      <c r="EJ170" s="47">
        <v>103</v>
      </c>
      <c r="EK170" s="107">
        <f t="shared" si="127"/>
        <v>7.1532745329536771E-3</v>
      </c>
      <c r="EL170" s="47">
        <v>7</v>
      </c>
      <c r="EM170" s="107">
        <f t="shared" si="128"/>
        <v>2.1538461538461538E-2</v>
      </c>
      <c r="EN170" s="47" t="s">
        <v>159</v>
      </c>
      <c r="FW170" s="207"/>
      <c r="HD170" s="47">
        <v>10</v>
      </c>
      <c r="HE170" s="107">
        <f t="shared" si="129"/>
        <v>6.0672248513529909E-4</v>
      </c>
      <c r="HF170" s="47">
        <v>1</v>
      </c>
      <c r="HG170" s="107">
        <f t="shared" si="130"/>
        <v>3.0769230769230769E-3</v>
      </c>
      <c r="HM170" s="107"/>
      <c r="JG170" s="210"/>
    </row>
    <row r="171" spans="3:267" s="47" customFormat="1" x14ac:dyDescent="0.25">
      <c r="C171" s="212"/>
      <c r="F171" s="208"/>
      <c r="I171" s="207"/>
      <c r="K171" s="207"/>
      <c r="L171" s="208"/>
      <c r="R171" s="208"/>
      <c r="X171" s="208"/>
      <c r="AD171" s="208"/>
      <c r="AJ171" s="208"/>
      <c r="AP171" s="208"/>
      <c r="AV171" s="208"/>
      <c r="BB171" s="208"/>
      <c r="BH171" s="208"/>
      <c r="BN171" s="208"/>
      <c r="BQ171" s="210"/>
      <c r="BT171" s="208"/>
      <c r="HD171" s="47">
        <v>10</v>
      </c>
      <c r="HE171" s="107">
        <f t="shared" si="129"/>
        <v>6.0672248513529909E-4</v>
      </c>
      <c r="HF171" s="47">
        <v>1</v>
      </c>
      <c r="HG171" s="107">
        <f t="shared" si="130"/>
        <v>3.0769230769230769E-3</v>
      </c>
      <c r="HM171" s="107"/>
      <c r="JG171" s="210"/>
    </row>
    <row r="172" spans="3:267" s="47" customFormat="1" x14ac:dyDescent="0.25">
      <c r="C172" s="212"/>
      <c r="F172" s="208"/>
      <c r="I172" s="207"/>
      <c r="K172" s="207"/>
      <c r="L172" s="208"/>
      <c r="R172" s="208"/>
      <c r="X172" s="208"/>
      <c r="AD172" s="208"/>
      <c r="AJ172" s="208"/>
      <c r="AP172" s="208"/>
      <c r="AV172" s="208"/>
      <c r="BB172" s="208"/>
      <c r="BH172" s="208"/>
      <c r="BN172" s="208"/>
      <c r="BQ172" s="210"/>
      <c r="BT172" s="208"/>
      <c r="HD172" s="47">
        <v>33</v>
      </c>
      <c r="HE172" s="107">
        <f t="shared" si="129"/>
        <v>2.002184200946487E-3</v>
      </c>
      <c r="HF172" s="47">
        <v>1</v>
      </c>
      <c r="HG172" s="107">
        <f t="shared" si="130"/>
        <v>3.0769230769230769E-3</v>
      </c>
      <c r="HM172" s="107"/>
      <c r="JG172" s="210"/>
    </row>
    <row r="173" spans="3:267" s="47" customFormat="1" x14ac:dyDescent="0.25">
      <c r="C173" s="212"/>
      <c r="F173" s="208"/>
      <c r="I173" s="207"/>
      <c r="K173" s="207"/>
      <c r="L173" s="208"/>
      <c r="R173" s="208"/>
      <c r="X173" s="208"/>
      <c r="AD173" s="208"/>
      <c r="AJ173" s="208"/>
      <c r="AP173" s="208"/>
      <c r="AV173" s="208"/>
      <c r="BB173" s="208"/>
      <c r="BH173" s="208"/>
      <c r="BN173" s="208"/>
      <c r="BQ173" s="210"/>
      <c r="BT173" s="208"/>
      <c r="HD173" s="47">
        <v>16</v>
      </c>
      <c r="HE173" s="107">
        <f t="shared" si="129"/>
        <v>9.7075597621647854E-4</v>
      </c>
      <c r="HF173" s="47">
        <v>1</v>
      </c>
      <c r="HG173" s="107">
        <f t="shared" si="130"/>
        <v>3.0769230769230769E-3</v>
      </c>
      <c r="HM173" s="107"/>
      <c r="JG173" s="210"/>
    </row>
    <row r="174" spans="3:267" s="47" customFormat="1" x14ac:dyDescent="0.25">
      <c r="C174" s="212"/>
      <c r="F174" s="208"/>
      <c r="I174" s="207"/>
      <c r="K174" s="207"/>
      <c r="L174" s="208"/>
      <c r="R174" s="208"/>
      <c r="X174" s="208"/>
      <c r="AD174" s="208"/>
      <c r="AJ174" s="208"/>
      <c r="AP174" s="208"/>
      <c r="AV174" s="208"/>
      <c r="BB174" s="208"/>
      <c r="BH174" s="208"/>
      <c r="BN174" s="208"/>
      <c r="BQ174" s="210"/>
      <c r="BT174" s="208"/>
      <c r="HD174" s="47">
        <v>286</v>
      </c>
      <c r="HE174" s="107">
        <f t="shared" si="129"/>
        <v>1.7352263074869555E-2</v>
      </c>
      <c r="HF174" s="47">
        <v>1</v>
      </c>
      <c r="HG174" s="107">
        <f t="shared" si="130"/>
        <v>3.0769230769230769E-3</v>
      </c>
      <c r="HM174" s="107"/>
      <c r="JG174" s="210"/>
    </row>
    <row r="175" spans="3:267" s="47" customFormat="1" x14ac:dyDescent="0.25">
      <c r="C175" s="212"/>
      <c r="F175" s="208"/>
      <c r="I175" s="207"/>
      <c r="K175" s="207"/>
      <c r="L175" s="208"/>
      <c r="R175" s="208"/>
      <c r="X175" s="208"/>
      <c r="AD175" s="208"/>
      <c r="AJ175" s="208"/>
      <c r="AP175" s="208"/>
      <c r="AV175" s="208"/>
      <c r="BB175" s="208"/>
      <c r="BH175" s="208"/>
      <c r="BN175" s="208"/>
      <c r="BQ175" s="210"/>
      <c r="BT175" s="208"/>
      <c r="HD175" s="47">
        <v>63</v>
      </c>
      <c r="HE175" s="107">
        <f t="shared" si="129"/>
        <v>3.8223516563523842E-3</v>
      </c>
      <c r="HF175" s="47">
        <v>1</v>
      </c>
      <c r="HG175" s="107">
        <f t="shared" si="130"/>
        <v>3.0769230769230769E-3</v>
      </c>
      <c r="HM175" s="107"/>
      <c r="JG175" s="210"/>
    </row>
    <row r="176" spans="3:267" s="47" customFormat="1" x14ac:dyDescent="0.25">
      <c r="C176" s="212"/>
      <c r="F176" s="208"/>
      <c r="I176" s="207"/>
      <c r="K176" s="207"/>
      <c r="L176" s="208"/>
      <c r="R176" s="208"/>
      <c r="X176" s="208"/>
      <c r="AD176" s="208"/>
      <c r="AJ176" s="208"/>
      <c r="AP176" s="208"/>
      <c r="AV176" s="208"/>
      <c r="BB176" s="208"/>
      <c r="BH176" s="208"/>
      <c r="BN176" s="208"/>
      <c r="BQ176" s="210"/>
      <c r="BT176" s="208"/>
      <c r="HD176" s="47">
        <v>13</v>
      </c>
      <c r="HE176" s="107">
        <f t="shared" si="129"/>
        <v>7.8873923067588887E-4</v>
      </c>
      <c r="HF176" s="47">
        <v>1</v>
      </c>
      <c r="HG176" s="107">
        <f t="shared" si="130"/>
        <v>3.0769230769230769E-3</v>
      </c>
      <c r="HM176" s="107"/>
      <c r="JG176" s="210"/>
    </row>
    <row r="177" spans="3:267" s="47" customFormat="1" x14ac:dyDescent="0.25">
      <c r="C177" s="212"/>
      <c r="F177" s="208"/>
      <c r="I177" s="207"/>
      <c r="K177" s="207"/>
      <c r="L177" s="208"/>
      <c r="R177" s="208"/>
      <c r="X177" s="208"/>
      <c r="AD177" s="208"/>
      <c r="AJ177" s="208"/>
      <c r="AP177" s="208"/>
      <c r="AV177" s="208"/>
      <c r="BB177" s="208"/>
      <c r="BH177" s="208"/>
      <c r="BN177" s="208"/>
      <c r="BQ177" s="210"/>
      <c r="BT177" s="208"/>
      <c r="HD177" s="47">
        <v>17</v>
      </c>
      <c r="HE177" s="107">
        <f t="shared" si="129"/>
        <v>1.0314282247300085E-3</v>
      </c>
      <c r="HF177" s="47">
        <v>1</v>
      </c>
      <c r="HG177" s="107">
        <f t="shared" si="130"/>
        <v>3.0769230769230769E-3</v>
      </c>
      <c r="HM177" s="107"/>
      <c r="JG177" s="210"/>
    </row>
    <row r="178" spans="3:267" s="47" customFormat="1" x14ac:dyDescent="0.25">
      <c r="C178" s="212"/>
      <c r="F178" s="208"/>
      <c r="I178" s="207"/>
      <c r="K178" s="207"/>
      <c r="L178" s="208"/>
      <c r="R178" s="208"/>
      <c r="X178" s="208"/>
      <c r="AD178" s="208"/>
      <c r="AJ178" s="208"/>
      <c r="AP178" s="208"/>
      <c r="AV178" s="208"/>
      <c r="BB178" s="208"/>
      <c r="BH178" s="208"/>
      <c r="BN178" s="208"/>
      <c r="BQ178" s="210"/>
      <c r="BT178" s="208"/>
      <c r="HD178" s="47">
        <v>17</v>
      </c>
      <c r="HE178" s="107">
        <f t="shared" si="129"/>
        <v>1.0314282247300085E-3</v>
      </c>
      <c r="HF178" s="47">
        <v>1</v>
      </c>
      <c r="HG178" s="107">
        <f t="shared" si="130"/>
        <v>3.0769230769230769E-3</v>
      </c>
      <c r="HM178" s="107"/>
      <c r="JG178" s="210"/>
    </row>
    <row r="179" spans="3:267" s="47" customFormat="1" x14ac:dyDescent="0.25">
      <c r="C179" s="212"/>
      <c r="F179" s="208"/>
      <c r="I179" s="207"/>
      <c r="K179" s="207"/>
      <c r="L179" s="208"/>
      <c r="R179" s="208"/>
      <c r="X179" s="208"/>
      <c r="AD179" s="208"/>
      <c r="AJ179" s="208"/>
      <c r="AP179" s="208"/>
      <c r="AV179" s="208"/>
      <c r="BB179" s="208"/>
      <c r="BH179" s="208"/>
      <c r="BN179" s="208"/>
      <c r="BQ179" s="210"/>
      <c r="BT179" s="208"/>
      <c r="HD179" s="47">
        <v>36</v>
      </c>
      <c r="HE179" s="107">
        <f t="shared" si="129"/>
        <v>2.1842009464870769E-3</v>
      </c>
      <c r="HF179" s="47">
        <v>1</v>
      </c>
      <c r="HG179" s="107">
        <f t="shared" si="130"/>
        <v>3.0769230769230769E-3</v>
      </c>
      <c r="HM179" s="107"/>
      <c r="JG179" s="210"/>
    </row>
    <row r="180" spans="3:267" s="47" customFormat="1" x14ac:dyDescent="0.25">
      <c r="C180" s="212"/>
      <c r="F180" s="208"/>
      <c r="I180" s="207"/>
      <c r="K180" s="207"/>
      <c r="L180" s="208"/>
      <c r="R180" s="208"/>
      <c r="X180" s="208"/>
      <c r="AD180" s="208"/>
      <c r="AJ180" s="208"/>
      <c r="AP180" s="208"/>
      <c r="AV180" s="208"/>
      <c r="BB180" s="208"/>
      <c r="BH180" s="208"/>
      <c r="BN180" s="208"/>
      <c r="BQ180" s="210"/>
      <c r="BT180" s="208"/>
      <c r="HD180" s="47">
        <v>13</v>
      </c>
      <c r="HE180" s="107">
        <f t="shared" si="129"/>
        <v>7.8873923067588887E-4</v>
      </c>
      <c r="HF180" s="47">
        <v>1</v>
      </c>
      <c r="HG180" s="107">
        <f t="shared" si="130"/>
        <v>3.0769230769230769E-3</v>
      </c>
      <c r="HM180" s="107"/>
      <c r="JG180" s="210"/>
    </row>
    <row r="181" spans="3:267" x14ac:dyDescent="0.25">
      <c r="HD181">
        <v>26</v>
      </c>
      <c r="HE181" s="43">
        <f t="shared" si="129"/>
        <v>1.5774784613517777E-3</v>
      </c>
      <c r="HF181">
        <v>1</v>
      </c>
      <c r="HG181" s="43">
        <f t="shared" si="130"/>
        <v>3.0769230769230769E-3</v>
      </c>
      <c r="HM181" s="43"/>
    </row>
    <row r="182" spans="3:267" x14ac:dyDescent="0.25">
      <c r="HD182">
        <v>15</v>
      </c>
      <c r="HE182" s="43">
        <f t="shared" si="129"/>
        <v>9.1008372770294869E-4</v>
      </c>
      <c r="HF182">
        <v>1</v>
      </c>
      <c r="HG182" s="43">
        <f t="shared" si="130"/>
        <v>3.0769230769230769E-3</v>
      </c>
      <c r="HM182" s="43"/>
    </row>
    <row r="183" spans="3:267" x14ac:dyDescent="0.25">
      <c r="HD183">
        <v>13</v>
      </c>
      <c r="HE183" s="43">
        <f t="shared" si="129"/>
        <v>7.8873923067588887E-4</v>
      </c>
      <c r="HF183">
        <v>1</v>
      </c>
      <c r="HG183" s="43">
        <f t="shared" si="130"/>
        <v>3.0769230769230769E-3</v>
      </c>
      <c r="HM183" s="43"/>
    </row>
    <row r="184" spans="3:267" x14ac:dyDescent="0.25">
      <c r="HD184">
        <v>42</v>
      </c>
      <c r="HE184" s="43">
        <f t="shared" si="129"/>
        <v>2.5482344375682563E-3</v>
      </c>
      <c r="HF184">
        <v>1</v>
      </c>
      <c r="HG184" s="43">
        <f t="shared" si="130"/>
        <v>3.0769230769230769E-3</v>
      </c>
      <c r="HM184" s="43"/>
    </row>
    <row r="185" spans="3:267" x14ac:dyDescent="0.25">
      <c r="HD185">
        <v>15</v>
      </c>
      <c r="HE185" s="43">
        <f t="shared" si="129"/>
        <v>9.1008372770294869E-4</v>
      </c>
      <c r="HF185">
        <v>2</v>
      </c>
      <c r="HG185" s="43">
        <f t="shared" si="130"/>
        <v>6.1538461538461538E-3</v>
      </c>
      <c r="HM185" s="43"/>
    </row>
    <row r="186" spans="3:267" x14ac:dyDescent="0.25">
      <c r="HD186">
        <v>10</v>
      </c>
      <c r="HE186" s="43">
        <f t="shared" si="129"/>
        <v>6.0672248513529909E-4</v>
      </c>
      <c r="HF186">
        <v>2</v>
      </c>
      <c r="HG186" s="43">
        <f t="shared" si="130"/>
        <v>6.1538461538461538E-3</v>
      </c>
      <c r="HM186" s="43"/>
    </row>
    <row r="187" spans="3:267" x14ac:dyDescent="0.25">
      <c r="HD187">
        <v>91</v>
      </c>
      <c r="HE187" s="43">
        <f t="shared" si="129"/>
        <v>5.5211746147312219E-3</v>
      </c>
      <c r="HF187">
        <v>2</v>
      </c>
      <c r="HG187" s="43">
        <f t="shared" si="130"/>
        <v>6.1538461538461538E-3</v>
      </c>
      <c r="HM187" s="43"/>
    </row>
    <row r="188" spans="3:267" x14ac:dyDescent="0.25">
      <c r="HD188">
        <v>12</v>
      </c>
      <c r="HE188" s="43">
        <f t="shared" si="129"/>
        <v>7.2806698216235891E-4</v>
      </c>
      <c r="HF188">
        <v>2</v>
      </c>
      <c r="HG188" s="43">
        <f t="shared" si="130"/>
        <v>6.1538461538461538E-3</v>
      </c>
      <c r="HM188" s="43"/>
    </row>
  </sheetData>
  <conditionalFormatting sqref="HE1:HE4">
    <cfRule type="cellIs" dxfId="109" priority="4" operator="greaterThan">
      <formula>0.01</formula>
    </cfRule>
    <cfRule type="cellIs" dxfId="108" priority="27" operator="greaterThan">
      <formula>1</formula>
    </cfRule>
  </conditionalFormatting>
  <conditionalFormatting sqref="HK1:HK4">
    <cfRule type="cellIs" dxfId="107" priority="23" operator="greaterThan">
      <formula>0.01</formula>
    </cfRule>
    <cfRule type="cellIs" dxfId="106" priority="25" operator="greaterThan">
      <formula>"1$CM:$CM%"</formula>
    </cfRule>
    <cfRule type="cellIs" dxfId="105" priority="26" operator="greaterThan">
      <formula>1</formula>
    </cfRule>
  </conditionalFormatting>
  <conditionalFormatting sqref="HQ1:HQ4">
    <cfRule type="cellIs" dxfId="104" priority="24" operator="greaterThan">
      <formula>0.01</formula>
    </cfRule>
  </conditionalFormatting>
  <conditionalFormatting sqref="HW1:HW4">
    <cfRule type="cellIs" dxfId="103" priority="22" operator="greaterThan">
      <formula>0.01</formula>
    </cfRule>
  </conditionalFormatting>
  <conditionalFormatting sqref="IC1:IC4">
    <cfRule type="cellIs" dxfId="102" priority="20" operator="greaterThan">
      <formula>0.01</formula>
    </cfRule>
    <cfRule type="cellIs" dxfId="101" priority="21" operator="greaterThan">
      <formula>0.1365</formula>
    </cfRule>
  </conditionalFormatting>
  <conditionalFormatting sqref="II1:II4">
    <cfRule type="cellIs" dxfId="100" priority="19" operator="greaterThan">
      <formula>0.01</formula>
    </cfRule>
  </conditionalFormatting>
  <conditionalFormatting sqref="IO1:IO4">
    <cfRule type="cellIs" dxfId="99" priority="18" operator="greaterThan">
      <formula>0.01</formula>
    </cfRule>
  </conditionalFormatting>
  <conditionalFormatting sqref="IU1:IU4">
    <cfRule type="cellIs" dxfId="98" priority="17" operator="greaterThan">
      <formula>0.01</formula>
    </cfRule>
  </conditionalFormatting>
  <conditionalFormatting sqref="JA1:JA4">
    <cfRule type="cellIs" dxfId="97" priority="16" operator="greaterThan">
      <formula>0.01</formula>
    </cfRule>
  </conditionalFormatting>
  <conditionalFormatting sqref="JG1:JG4 JM1:JM4 JS1:JS4 JY1:JY4 KE1:KE4 KK1:KK4 KQ1:KQ4 KW1:KW4 LC1:LC4">
    <cfRule type="cellIs" dxfId="96" priority="14" operator="greaterThan">
      <formula>1</formula>
    </cfRule>
    <cfRule type="cellIs" dxfId="95" priority="15" operator="greaterThan">
      <formula>1</formula>
    </cfRule>
  </conditionalFormatting>
  <conditionalFormatting sqref="LC1:LC4">
    <cfRule type="cellIs" dxfId="94" priority="13" operator="greaterThan">
      <formula>0.01</formula>
    </cfRule>
  </conditionalFormatting>
  <conditionalFormatting sqref="KW1:KW4">
    <cfRule type="cellIs" dxfId="93" priority="12" operator="greaterThan">
      <formula>0.01</formula>
    </cfRule>
  </conditionalFormatting>
  <conditionalFormatting sqref="KQ1:KQ4">
    <cfRule type="cellIs" dxfId="92" priority="11" operator="greaterThan">
      <formula>0.01</formula>
    </cfRule>
  </conditionalFormatting>
  <conditionalFormatting sqref="KK1:KK4">
    <cfRule type="cellIs" dxfId="91" priority="10" operator="greaterThan">
      <formula>0.01</formula>
    </cfRule>
  </conditionalFormatting>
  <conditionalFormatting sqref="KE1:KE4">
    <cfRule type="cellIs" dxfId="90" priority="9" operator="greaterThan">
      <formula>0.01</formula>
    </cfRule>
  </conditionalFormatting>
  <conditionalFormatting sqref="JY1:JY4">
    <cfRule type="cellIs" dxfId="89" priority="8" operator="greaterThan">
      <formula>0.01</formula>
    </cfRule>
  </conditionalFormatting>
  <conditionalFormatting sqref="JS1:JS4">
    <cfRule type="cellIs" dxfId="88" priority="7" operator="greaterThan">
      <formula>0.01</formula>
    </cfRule>
  </conditionalFormatting>
  <conditionalFormatting sqref="JM1:JM4">
    <cfRule type="cellIs" dxfId="87" priority="6" operator="greaterThan">
      <formula>0.01</formula>
    </cfRule>
  </conditionalFormatting>
  <conditionalFormatting sqref="JG1:JG4">
    <cfRule type="cellIs" dxfId="86" priority="5" operator="greaterThan">
      <formula>0.01</formula>
    </cfRule>
  </conditionalFormatting>
  <conditionalFormatting sqref="LI1:LI4">
    <cfRule type="cellIs" dxfId="85" priority="2" operator="greaterThan">
      <formula>1</formula>
    </cfRule>
    <cfRule type="cellIs" dxfId="84" priority="3" operator="greaterThan">
      <formula>1</formula>
    </cfRule>
  </conditionalFormatting>
  <conditionalFormatting sqref="LI1:LI4">
    <cfRule type="cellIs" dxfId="83" priority="1" operator="greaterThan">
      <formula>0.01</formula>
    </cfRule>
  </conditionalFormatting>
  <pageMargins left="0.7" right="0.7" top="0.75" bottom="0.75" header="0.3" footer="0.3"/>
  <pageSetup paperSize="9" scale="17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L167"/>
  <sheetViews>
    <sheetView topLeftCell="KU1" zoomScale="72" workbookViewId="0">
      <selection activeCell="LK15" sqref="LK15"/>
    </sheetView>
  </sheetViews>
  <sheetFormatPr defaultRowHeight="15" x14ac:dyDescent="0.25"/>
  <cols>
    <col min="1" max="1" width="11.42578125" customWidth="1"/>
    <col min="4" max="4" width="10.5703125" customWidth="1"/>
    <col min="5" max="5" width="10.42578125" customWidth="1"/>
    <col min="6" max="6" width="9.140625" style="32"/>
    <col min="7" max="7" width="10.85546875" customWidth="1"/>
    <col min="12" max="12" width="9.140625" style="32"/>
    <col min="18" max="18" width="9.140625" style="32"/>
    <col min="24" max="24" width="9.140625" style="32"/>
    <col min="30" max="30" width="9.140625" style="32"/>
    <col min="36" max="36" width="9.140625" style="32"/>
    <col min="42" max="42" width="9.140625" style="32"/>
    <col min="48" max="48" width="9.140625" style="32"/>
    <col min="54" max="54" width="9.140625" style="32"/>
    <col min="60" max="60" width="9.140625" style="32"/>
    <col min="66" max="66" width="9.140625" style="32"/>
    <col min="70" max="70" width="2.85546875" customWidth="1"/>
    <col min="71" max="71" width="3.28515625" customWidth="1"/>
    <col min="72" max="72" width="4.42578125" style="32" customWidth="1"/>
  </cols>
  <sheetData>
    <row r="1" spans="1:324" ht="54" customHeight="1" x14ac:dyDescent="0.25">
      <c r="A1" s="30"/>
      <c r="B1" s="24" t="s">
        <v>85</v>
      </c>
      <c r="C1" s="95" t="s">
        <v>86</v>
      </c>
      <c r="D1" s="24" t="s">
        <v>87</v>
      </c>
      <c r="E1" s="25" t="s">
        <v>89</v>
      </c>
      <c r="F1" s="31" t="s">
        <v>88</v>
      </c>
      <c r="G1" s="30"/>
      <c r="H1" s="24" t="s">
        <v>85</v>
      </c>
      <c r="I1" s="95" t="s">
        <v>86</v>
      </c>
      <c r="J1" s="24" t="s">
        <v>87</v>
      </c>
      <c r="K1" s="25" t="s">
        <v>89</v>
      </c>
      <c r="L1" s="31" t="s">
        <v>88</v>
      </c>
      <c r="M1" s="30"/>
      <c r="N1" s="24" t="s">
        <v>85</v>
      </c>
      <c r="O1" s="95" t="s">
        <v>86</v>
      </c>
      <c r="P1" s="24" t="s">
        <v>87</v>
      </c>
      <c r="Q1" s="25" t="s">
        <v>89</v>
      </c>
      <c r="R1" s="31" t="s">
        <v>88</v>
      </c>
      <c r="S1" s="30"/>
      <c r="T1" s="24" t="s">
        <v>85</v>
      </c>
      <c r="U1" s="95" t="s">
        <v>86</v>
      </c>
      <c r="V1" s="24" t="s">
        <v>87</v>
      </c>
      <c r="W1" s="25" t="s">
        <v>89</v>
      </c>
      <c r="X1" s="31" t="s">
        <v>88</v>
      </c>
      <c r="Y1" s="30"/>
      <c r="Z1" s="24" t="s">
        <v>85</v>
      </c>
      <c r="AA1" s="95" t="s">
        <v>86</v>
      </c>
      <c r="AB1" s="24" t="s">
        <v>87</v>
      </c>
      <c r="AC1" s="25" t="s">
        <v>89</v>
      </c>
      <c r="AD1" s="31" t="s">
        <v>88</v>
      </c>
      <c r="AE1" s="30"/>
      <c r="AF1" s="24" t="s">
        <v>85</v>
      </c>
      <c r="AG1" s="95" t="s">
        <v>86</v>
      </c>
      <c r="AH1" s="24" t="s">
        <v>87</v>
      </c>
      <c r="AI1" s="25" t="s">
        <v>89</v>
      </c>
      <c r="AJ1" s="31" t="s">
        <v>88</v>
      </c>
      <c r="AK1" s="50"/>
      <c r="AL1" s="51" t="s">
        <v>85</v>
      </c>
      <c r="AM1" s="52" t="s">
        <v>86</v>
      </c>
      <c r="AN1" s="51" t="s">
        <v>87</v>
      </c>
      <c r="AO1" s="52" t="s">
        <v>89</v>
      </c>
      <c r="AP1" s="53" t="s">
        <v>88</v>
      </c>
      <c r="AQ1" s="62"/>
      <c r="AR1" s="63" t="s">
        <v>85</v>
      </c>
      <c r="AS1" s="64" t="s">
        <v>86</v>
      </c>
      <c r="AT1" s="63" t="s">
        <v>87</v>
      </c>
      <c r="AU1" s="64" t="s">
        <v>89</v>
      </c>
      <c r="AV1" s="65" t="s">
        <v>88</v>
      </c>
      <c r="AW1" s="62"/>
      <c r="AX1" s="63" t="s">
        <v>85</v>
      </c>
      <c r="AY1" s="64" t="s">
        <v>86</v>
      </c>
      <c r="AZ1" s="63" t="s">
        <v>87</v>
      </c>
      <c r="BA1" s="64" t="s">
        <v>89</v>
      </c>
      <c r="BB1" s="65" t="s">
        <v>88</v>
      </c>
      <c r="BC1" s="62"/>
      <c r="BD1" s="63" t="s">
        <v>85</v>
      </c>
      <c r="BE1" s="64" t="s">
        <v>86</v>
      </c>
      <c r="BF1" s="63" t="s">
        <v>87</v>
      </c>
      <c r="BG1" s="64" t="s">
        <v>89</v>
      </c>
      <c r="BH1" s="65" t="s">
        <v>88</v>
      </c>
      <c r="BI1" s="74"/>
      <c r="BJ1" s="26" t="s">
        <v>85</v>
      </c>
      <c r="BK1" s="27" t="s">
        <v>86</v>
      </c>
      <c r="BL1" s="26" t="s">
        <v>87</v>
      </c>
      <c r="BM1" s="27" t="s">
        <v>89</v>
      </c>
      <c r="BN1" s="75" t="s">
        <v>88</v>
      </c>
      <c r="BO1" s="83"/>
      <c r="BP1" s="84" t="s">
        <v>85</v>
      </c>
      <c r="BQ1" s="85" t="s">
        <v>86</v>
      </c>
      <c r="BR1" s="84" t="s">
        <v>87</v>
      </c>
      <c r="BS1" s="85" t="s">
        <v>89</v>
      </c>
      <c r="BT1" s="86" t="s">
        <v>88</v>
      </c>
      <c r="BU1" s="180"/>
      <c r="BV1" s="181" t="s">
        <v>85</v>
      </c>
      <c r="BW1" s="182" t="s">
        <v>86</v>
      </c>
      <c r="BX1" s="181" t="s">
        <v>87</v>
      </c>
      <c r="BY1" s="182" t="s">
        <v>89</v>
      </c>
      <c r="BZ1" s="183" t="s">
        <v>88</v>
      </c>
      <c r="CA1" s="180"/>
      <c r="CB1" s="181" t="s">
        <v>85</v>
      </c>
      <c r="CC1" s="182" t="s">
        <v>86</v>
      </c>
      <c r="CD1" s="181" t="s">
        <v>87</v>
      </c>
      <c r="CE1" s="182" t="s">
        <v>89</v>
      </c>
      <c r="CF1" s="183" t="s">
        <v>88</v>
      </c>
      <c r="CG1" s="180"/>
      <c r="CH1" s="181" t="s">
        <v>85</v>
      </c>
      <c r="CI1" s="182" t="s">
        <v>86</v>
      </c>
      <c r="CJ1" s="181" t="s">
        <v>87</v>
      </c>
      <c r="CK1" s="182" t="s">
        <v>89</v>
      </c>
      <c r="CL1" s="183" t="s">
        <v>88</v>
      </c>
      <c r="CM1" s="74"/>
      <c r="CN1" s="26" t="s">
        <v>85</v>
      </c>
      <c r="CO1" s="27" t="s">
        <v>86</v>
      </c>
      <c r="CP1" s="26" t="s">
        <v>87</v>
      </c>
      <c r="CQ1" s="27" t="s">
        <v>89</v>
      </c>
      <c r="CR1" s="75" t="s">
        <v>88</v>
      </c>
      <c r="CS1" s="74"/>
      <c r="CT1" s="26" t="s">
        <v>85</v>
      </c>
      <c r="CU1" s="27" t="s">
        <v>86</v>
      </c>
      <c r="CV1" s="26" t="s">
        <v>87</v>
      </c>
      <c r="CW1" s="27" t="s">
        <v>89</v>
      </c>
      <c r="CX1" s="75" t="s">
        <v>88</v>
      </c>
      <c r="CY1" s="74"/>
      <c r="CZ1" s="26" t="s">
        <v>85</v>
      </c>
      <c r="DA1" s="27" t="s">
        <v>86</v>
      </c>
      <c r="DB1" s="26" t="s">
        <v>87</v>
      </c>
      <c r="DC1" s="27" t="s">
        <v>89</v>
      </c>
      <c r="DD1" s="75" t="s">
        <v>88</v>
      </c>
      <c r="DE1" s="74"/>
      <c r="DF1" s="26" t="s">
        <v>85</v>
      </c>
      <c r="DG1" s="27" t="s">
        <v>86</v>
      </c>
      <c r="DH1" s="26" t="s">
        <v>87</v>
      </c>
      <c r="DI1" s="27" t="s">
        <v>89</v>
      </c>
      <c r="DJ1" s="75" t="s">
        <v>88</v>
      </c>
      <c r="DK1" s="74"/>
      <c r="DL1" s="26" t="s">
        <v>85</v>
      </c>
      <c r="DM1" s="27" t="s">
        <v>86</v>
      </c>
      <c r="DN1" s="26" t="s">
        <v>87</v>
      </c>
      <c r="DO1" s="27" t="s">
        <v>89</v>
      </c>
      <c r="DP1" s="75" t="s">
        <v>88</v>
      </c>
      <c r="DQ1" s="7"/>
      <c r="DR1" s="7" t="s">
        <v>85</v>
      </c>
      <c r="DS1" s="7" t="s">
        <v>86</v>
      </c>
      <c r="DT1" s="7" t="s">
        <v>87</v>
      </c>
      <c r="DU1" s="7" t="s">
        <v>89</v>
      </c>
      <c r="DV1" s="7" t="s">
        <v>88</v>
      </c>
      <c r="DW1" s="8"/>
      <c r="DX1" s="8" t="s">
        <v>85</v>
      </c>
      <c r="DY1" s="8" t="s">
        <v>86</v>
      </c>
      <c r="DZ1" s="8" t="s">
        <v>87</v>
      </c>
      <c r="EA1" s="8" t="s">
        <v>89</v>
      </c>
      <c r="EB1" s="8" t="s">
        <v>88</v>
      </c>
      <c r="EC1" s="9"/>
      <c r="ED1" s="9" t="s">
        <v>85</v>
      </c>
      <c r="EE1" s="9" t="s">
        <v>86</v>
      </c>
      <c r="EF1" s="9" t="s">
        <v>87</v>
      </c>
      <c r="EG1" s="9" t="s">
        <v>89</v>
      </c>
      <c r="EH1" s="9" t="s">
        <v>88</v>
      </c>
      <c r="EI1" s="9"/>
      <c r="EJ1" s="9" t="s">
        <v>85</v>
      </c>
      <c r="EK1" s="9" t="s">
        <v>86</v>
      </c>
      <c r="EL1" s="9" t="s">
        <v>87</v>
      </c>
      <c r="EM1" s="9" t="s">
        <v>89</v>
      </c>
      <c r="EN1" s="9" t="s">
        <v>88</v>
      </c>
      <c r="EO1" s="10"/>
      <c r="EP1" s="10" t="s">
        <v>85</v>
      </c>
      <c r="EQ1" s="10" t="s">
        <v>86</v>
      </c>
      <c r="ER1" s="10" t="s">
        <v>87</v>
      </c>
      <c r="ES1" s="10" t="s">
        <v>89</v>
      </c>
      <c r="ET1" s="10" t="s">
        <v>88</v>
      </c>
      <c r="EU1" s="10"/>
      <c r="EV1" s="10" t="s">
        <v>85</v>
      </c>
      <c r="EW1" s="10" t="s">
        <v>86</v>
      </c>
      <c r="EX1" s="10" t="s">
        <v>87</v>
      </c>
      <c r="EY1" s="10" t="s">
        <v>89</v>
      </c>
      <c r="EZ1" s="10" t="s">
        <v>88</v>
      </c>
      <c r="FA1" s="11"/>
      <c r="FB1" s="11" t="s">
        <v>85</v>
      </c>
      <c r="FC1" s="11" t="s">
        <v>86</v>
      </c>
      <c r="FD1" s="11" t="s">
        <v>87</v>
      </c>
      <c r="FE1" s="11" t="s">
        <v>89</v>
      </c>
      <c r="FF1" s="11" t="s">
        <v>88</v>
      </c>
      <c r="FG1" s="3"/>
      <c r="FH1" s="3" t="s">
        <v>85</v>
      </c>
      <c r="FI1" s="3" t="s">
        <v>86</v>
      </c>
      <c r="FJ1" s="3" t="s">
        <v>87</v>
      </c>
      <c r="FK1" s="3" t="s">
        <v>89</v>
      </c>
      <c r="FL1" s="3" t="s">
        <v>88</v>
      </c>
      <c r="FM1" s="169"/>
      <c r="FN1" s="169" t="s">
        <v>85</v>
      </c>
      <c r="FO1" s="169" t="s">
        <v>86</v>
      </c>
      <c r="FP1" s="169" t="s">
        <v>87</v>
      </c>
      <c r="FQ1" s="169" t="s">
        <v>89</v>
      </c>
      <c r="FR1" s="169" t="s">
        <v>88</v>
      </c>
      <c r="FS1" s="13"/>
      <c r="FT1" s="13" t="s">
        <v>85</v>
      </c>
      <c r="FU1" s="13" t="s">
        <v>86</v>
      </c>
      <c r="FV1" s="13" t="s">
        <v>87</v>
      </c>
      <c r="FW1" s="13" t="s">
        <v>89</v>
      </c>
      <c r="FX1" s="13" t="s">
        <v>88</v>
      </c>
      <c r="FY1" s="170"/>
      <c r="FZ1" s="170" t="s">
        <v>85</v>
      </c>
      <c r="GA1" s="170" t="s">
        <v>86</v>
      </c>
      <c r="GB1" s="170" t="s">
        <v>87</v>
      </c>
      <c r="GC1" s="170" t="s">
        <v>89</v>
      </c>
      <c r="GD1" s="170" t="s">
        <v>88</v>
      </c>
      <c r="GE1" s="170"/>
      <c r="GF1" s="170" t="s">
        <v>85</v>
      </c>
      <c r="GG1" s="170" t="s">
        <v>86</v>
      </c>
      <c r="GH1" s="170" t="s">
        <v>87</v>
      </c>
      <c r="GI1" s="170" t="s">
        <v>89</v>
      </c>
      <c r="GJ1" s="170" t="s">
        <v>88</v>
      </c>
      <c r="GK1" s="170"/>
      <c r="GL1" s="170" t="s">
        <v>85</v>
      </c>
      <c r="GM1" s="170" t="s">
        <v>86</v>
      </c>
      <c r="GN1" s="170" t="s">
        <v>87</v>
      </c>
      <c r="GO1" s="170" t="s">
        <v>89</v>
      </c>
      <c r="GP1" s="170" t="s">
        <v>88</v>
      </c>
      <c r="GQ1" s="170"/>
      <c r="GR1" s="170" t="s">
        <v>85</v>
      </c>
      <c r="GS1" s="170" t="s">
        <v>86</v>
      </c>
      <c r="GT1" s="170" t="s">
        <v>87</v>
      </c>
      <c r="GU1" s="170" t="s">
        <v>89</v>
      </c>
      <c r="GV1" s="170" t="s">
        <v>88</v>
      </c>
      <c r="GW1" s="170"/>
      <c r="GX1" s="170" t="s">
        <v>85</v>
      </c>
      <c r="GY1" s="170" t="s">
        <v>86</v>
      </c>
      <c r="GZ1" s="170" t="s">
        <v>87</v>
      </c>
      <c r="HA1" s="170" t="s">
        <v>89</v>
      </c>
      <c r="HB1" s="170" t="s">
        <v>88</v>
      </c>
      <c r="HC1" s="108"/>
      <c r="HD1" s="109" t="s">
        <v>85</v>
      </c>
      <c r="HE1" s="110" t="s">
        <v>86</v>
      </c>
      <c r="HF1" s="109" t="s">
        <v>87</v>
      </c>
      <c r="HG1" s="110" t="s">
        <v>89</v>
      </c>
      <c r="HH1" s="111" t="s">
        <v>88</v>
      </c>
      <c r="HI1" s="108"/>
      <c r="HJ1" s="109" t="s">
        <v>85</v>
      </c>
      <c r="HK1" s="110" t="s">
        <v>86</v>
      </c>
      <c r="HL1" s="109" t="s">
        <v>87</v>
      </c>
      <c r="HM1" s="110" t="s">
        <v>89</v>
      </c>
      <c r="HN1" s="111" t="s">
        <v>88</v>
      </c>
      <c r="HO1" s="108"/>
      <c r="HP1" s="109" t="s">
        <v>85</v>
      </c>
      <c r="HQ1" s="120" t="s">
        <v>86</v>
      </c>
      <c r="HR1" s="109" t="s">
        <v>87</v>
      </c>
      <c r="HS1" s="110" t="s">
        <v>89</v>
      </c>
      <c r="HT1" s="111" t="s">
        <v>88</v>
      </c>
      <c r="HU1" s="108"/>
      <c r="HV1" s="109" t="s">
        <v>85</v>
      </c>
      <c r="HW1" s="110" t="s">
        <v>86</v>
      </c>
      <c r="HX1" s="109" t="s">
        <v>87</v>
      </c>
      <c r="HY1" s="110" t="s">
        <v>89</v>
      </c>
      <c r="HZ1" s="111" t="s">
        <v>88</v>
      </c>
      <c r="IA1" s="108"/>
      <c r="IB1" s="109" t="s">
        <v>85</v>
      </c>
      <c r="IC1" s="120" t="s">
        <v>86</v>
      </c>
      <c r="ID1" s="109" t="s">
        <v>87</v>
      </c>
      <c r="IE1" s="110" t="s">
        <v>89</v>
      </c>
      <c r="IF1" s="111" t="s">
        <v>88</v>
      </c>
      <c r="IG1" s="108"/>
      <c r="IH1" s="109" t="s">
        <v>85</v>
      </c>
      <c r="II1" s="110" t="s">
        <v>86</v>
      </c>
      <c r="IJ1" s="109" t="s">
        <v>87</v>
      </c>
      <c r="IK1" s="110" t="s">
        <v>89</v>
      </c>
      <c r="IL1" s="111" t="s">
        <v>88</v>
      </c>
      <c r="IM1" s="108"/>
      <c r="IN1" s="109" t="s">
        <v>85</v>
      </c>
      <c r="IO1" s="110" t="s">
        <v>86</v>
      </c>
      <c r="IP1" s="109" t="s">
        <v>87</v>
      </c>
      <c r="IQ1" s="110" t="s">
        <v>89</v>
      </c>
      <c r="IR1" s="111" t="s">
        <v>88</v>
      </c>
      <c r="IS1" s="108"/>
      <c r="IT1" s="109" t="s">
        <v>85</v>
      </c>
      <c r="IU1" s="120" t="s">
        <v>86</v>
      </c>
      <c r="IV1" s="109" t="s">
        <v>87</v>
      </c>
      <c r="IW1" s="110" t="s">
        <v>89</v>
      </c>
      <c r="IX1" s="111" t="s">
        <v>88</v>
      </c>
      <c r="IY1" s="108"/>
      <c r="IZ1" s="109" t="s">
        <v>85</v>
      </c>
      <c r="JA1" s="110" t="s">
        <v>86</v>
      </c>
      <c r="JB1" s="109" t="s">
        <v>87</v>
      </c>
      <c r="JC1" s="110" t="s">
        <v>89</v>
      </c>
      <c r="JD1" s="111" t="s">
        <v>88</v>
      </c>
      <c r="JE1" s="108"/>
      <c r="JF1" s="109" t="s">
        <v>85</v>
      </c>
      <c r="JG1" s="110" t="s">
        <v>86</v>
      </c>
      <c r="JH1" s="109" t="s">
        <v>87</v>
      </c>
      <c r="JI1" s="110" t="s">
        <v>89</v>
      </c>
      <c r="JJ1" s="111" t="s">
        <v>88</v>
      </c>
      <c r="JK1" s="108"/>
      <c r="JL1" s="109" t="s">
        <v>85</v>
      </c>
      <c r="JM1" s="120" t="s">
        <v>86</v>
      </c>
      <c r="JN1" s="109" t="s">
        <v>87</v>
      </c>
      <c r="JO1" s="110" t="s">
        <v>89</v>
      </c>
      <c r="JP1" s="111" t="s">
        <v>88</v>
      </c>
      <c r="JQ1" s="108"/>
      <c r="JR1" s="109" t="s">
        <v>85</v>
      </c>
      <c r="JS1" s="120" t="s">
        <v>86</v>
      </c>
      <c r="JT1" s="109" t="s">
        <v>87</v>
      </c>
      <c r="JU1" s="110" t="s">
        <v>89</v>
      </c>
      <c r="JV1" s="111" t="s">
        <v>88</v>
      </c>
      <c r="JW1" s="108"/>
      <c r="JX1" s="109" t="s">
        <v>85</v>
      </c>
      <c r="JY1" s="120" t="s">
        <v>86</v>
      </c>
      <c r="JZ1" s="109" t="s">
        <v>87</v>
      </c>
      <c r="KA1" s="110" t="s">
        <v>89</v>
      </c>
      <c r="KB1" s="111" t="s">
        <v>88</v>
      </c>
      <c r="KC1" s="108"/>
      <c r="KD1" s="109" t="s">
        <v>85</v>
      </c>
      <c r="KE1" s="110" t="s">
        <v>86</v>
      </c>
      <c r="KF1" s="109" t="s">
        <v>87</v>
      </c>
      <c r="KG1" s="110" t="s">
        <v>89</v>
      </c>
      <c r="KH1" s="111" t="s">
        <v>88</v>
      </c>
      <c r="KI1" s="108"/>
      <c r="KJ1" s="109" t="s">
        <v>85</v>
      </c>
      <c r="KK1" s="120" t="s">
        <v>86</v>
      </c>
      <c r="KL1" s="109" t="s">
        <v>87</v>
      </c>
      <c r="KM1" s="110" t="s">
        <v>89</v>
      </c>
      <c r="KN1" s="111" t="s">
        <v>88</v>
      </c>
      <c r="KO1" s="108"/>
      <c r="KP1" s="109" t="s">
        <v>85</v>
      </c>
      <c r="KQ1" s="110" t="s">
        <v>86</v>
      </c>
      <c r="KR1" s="109" t="s">
        <v>87</v>
      </c>
      <c r="KS1" s="110" t="s">
        <v>89</v>
      </c>
      <c r="KT1" s="111" t="s">
        <v>88</v>
      </c>
      <c r="KU1" s="108"/>
      <c r="KV1" s="109" t="s">
        <v>85</v>
      </c>
      <c r="KW1" s="110" t="s">
        <v>86</v>
      </c>
      <c r="KX1" s="109" t="s">
        <v>87</v>
      </c>
      <c r="KY1" s="110" t="s">
        <v>89</v>
      </c>
      <c r="KZ1" s="111" t="s">
        <v>88</v>
      </c>
      <c r="LA1" s="108"/>
      <c r="LB1" s="109" t="s">
        <v>85</v>
      </c>
      <c r="LC1" s="126" t="s">
        <v>86</v>
      </c>
      <c r="LD1" s="109" t="s">
        <v>87</v>
      </c>
      <c r="LE1" s="110" t="s">
        <v>89</v>
      </c>
      <c r="LF1" s="111" t="s">
        <v>88</v>
      </c>
      <c r="LG1" s="130"/>
      <c r="LH1" s="131" t="s">
        <v>85</v>
      </c>
      <c r="LI1" s="132" t="s">
        <v>86</v>
      </c>
      <c r="LJ1" s="131" t="s">
        <v>87</v>
      </c>
      <c r="LK1" s="133" t="s">
        <v>89</v>
      </c>
      <c r="LL1" s="134" t="s">
        <v>88</v>
      </c>
    </row>
    <row r="2" spans="1:324" x14ac:dyDescent="0.25">
      <c r="A2" s="98" t="s">
        <v>84</v>
      </c>
      <c r="B2" s="99">
        <v>1</v>
      </c>
      <c r="C2" s="100"/>
      <c r="D2" s="99"/>
      <c r="E2" s="99"/>
      <c r="F2" s="101"/>
      <c r="G2" s="98" t="s">
        <v>84</v>
      </c>
      <c r="H2" s="99">
        <v>1</v>
      </c>
      <c r="I2" s="100"/>
      <c r="J2" s="99"/>
      <c r="K2" s="99"/>
      <c r="L2" s="101"/>
      <c r="M2" s="98" t="s">
        <v>84</v>
      </c>
      <c r="N2" s="99">
        <v>1</v>
      </c>
      <c r="O2" s="100"/>
      <c r="P2" s="99"/>
      <c r="Q2" s="99"/>
      <c r="R2" s="101"/>
      <c r="S2" s="98" t="s">
        <v>84</v>
      </c>
      <c r="T2" s="99">
        <v>1</v>
      </c>
      <c r="U2" s="100"/>
      <c r="V2" s="99"/>
      <c r="W2" s="99"/>
      <c r="X2" s="101"/>
      <c r="Y2" s="98" t="s">
        <v>84</v>
      </c>
      <c r="Z2" s="99">
        <v>1</v>
      </c>
      <c r="AA2" s="100"/>
      <c r="AB2" s="99"/>
      <c r="AC2" s="99"/>
      <c r="AD2" s="101"/>
      <c r="AE2" s="98" t="s">
        <v>84</v>
      </c>
      <c r="AF2" s="99">
        <v>1</v>
      </c>
      <c r="AG2" s="100"/>
      <c r="AH2" s="99"/>
      <c r="AI2" s="99"/>
      <c r="AJ2" s="101"/>
      <c r="AK2" s="54" t="s">
        <v>84</v>
      </c>
      <c r="AL2" s="55">
        <v>2</v>
      </c>
      <c r="AM2" s="56"/>
      <c r="AN2" s="55"/>
      <c r="AO2" s="55"/>
      <c r="AP2" s="60"/>
      <c r="AQ2" s="66" t="s">
        <v>84</v>
      </c>
      <c r="AR2" s="67">
        <v>3</v>
      </c>
      <c r="AS2" s="68"/>
      <c r="AT2" s="67"/>
      <c r="AU2" s="67"/>
      <c r="AV2" s="69"/>
      <c r="AW2" s="66" t="s">
        <v>84</v>
      </c>
      <c r="AX2" s="67">
        <v>3</v>
      </c>
      <c r="AY2" s="68"/>
      <c r="AZ2" s="67"/>
      <c r="BA2" s="67"/>
      <c r="BB2" s="69"/>
      <c r="BC2" s="66" t="s">
        <v>84</v>
      </c>
      <c r="BD2" s="67">
        <v>3</v>
      </c>
      <c r="BE2" s="68"/>
      <c r="BF2" s="67"/>
      <c r="BG2" s="67"/>
      <c r="BH2" s="69"/>
      <c r="BI2" s="76" t="s">
        <v>84</v>
      </c>
      <c r="BJ2" s="77">
        <v>4</v>
      </c>
      <c r="BK2" s="78"/>
      <c r="BL2" s="77"/>
      <c r="BM2" s="77"/>
      <c r="BN2" s="48"/>
      <c r="BO2" s="87" t="s">
        <v>84</v>
      </c>
      <c r="BP2" s="88">
        <v>6</v>
      </c>
      <c r="BQ2" s="89"/>
      <c r="BR2" s="88"/>
      <c r="BS2" s="88"/>
      <c r="BT2" s="90"/>
      <c r="BU2" s="184" t="s">
        <v>84</v>
      </c>
      <c r="BV2" s="185">
        <v>7</v>
      </c>
      <c r="BW2" s="186"/>
      <c r="BX2" s="185"/>
      <c r="BY2" s="185"/>
      <c r="BZ2" s="187"/>
      <c r="CA2" s="184" t="s">
        <v>84</v>
      </c>
      <c r="CB2" s="185">
        <v>7</v>
      </c>
      <c r="CC2" s="186"/>
      <c r="CD2" s="185"/>
      <c r="CE2" s="185"/>
      <c r="CF2" s="187"/>
      <c r="CG2" s="184" t="s">
        <v>84</v>
      </c>
      <c r="CH2" s="185">
        <v>7</v>
      </c>
      <c r="CI2" s="186"/>
      <c r="CJ2" s="185"/>
      <c r="CK2" s="185"/>
      <c r="CL2" s="187"/>
      <c r="CM2" s="76" t="s">
        <v>84</v>
      </c>
      <c r="CN2" s="77">
        <v>8</v>
      </c>
      <c r="CO2" s="177"/>
      <c r="CP2" s="77"/>
      <c r="CQ2" s="77"/>
      <c r="CR2" s="48"/>
      <c r="CS2" s="76" t="s">
        <v>84</v>
      </c>
      <c r="CT2" s="77">
        <v>8</v>
      </c>
      <c r="CU2" s="177"/>
      <c r="CV2" s="77"/>
      <c r="CW2" s="77"/>
      <c r="CX2" s="48"/>
      <c r="CY2" s="76" t="s">
        <v>84</v>
      </c>
      <c r="CZ2" s="77">
        <v>8</v>
      </c>
      <c r="DA2" s="177"/>
      <c r="DB2" s="77"/>
      <c r="DC2" s="77"/>
      <c r="DD2" s="48"/>
      <c r="DE2" s="76" t="s">
        <v>84</v>
      </c>
      <c r="DF2" s="77">
        <v>8</v>
      </c>
      <c r="DG2" s="177"/>
      <c r="DH2" s="77"/>
      <c r="DI2" s="77"/>
      <c r="DJ2" s="48"/>
      <c r="DK2" s="76" t="s">
        <v>84</v>
      </c>
      <c r="DL2" s="77">
        <v>8</v>
      </c>
      <c r="DM2" s="177"/>
      <c r="DN2" s="77"/>
      <c r="DO2" s="77"/>
      <c r="DP2" s="48"/>
      <c r="DQ2" s="7" t="s">
        <v>84</v>
      </c>
      <c r="DR2" s="7">
        <v>9</v>
      </c>
      <c r="DS2" s="7"/>
      <c r="DT2" s="7"/>
      <c r="DU2" s="7"/>
      <c r="DV2" s="7"/>
      <c r="DW2" s="8" t="s">
        <v>84</v>
      </c>
      <c r="DX2" s="8">
        <v>10</v>
      </c>
      <c r="DY2" s="8"/>
      <c r="DZ2" s="8"/>
      <c r="EA2" s="8"/>
      <c r="EB2" s="8"/>
      <c r="EC2" s="9" t="s">
        <v>84</v>
      </c>
      <c r="ED2" s="9">
        <v>11</v>
      </c>
      <c r="EE2" s="9"/>
      <c r="EF2" s="9"/>
      <c r="EG2" s="9"/>
      <c r="EH2" s="9"/>
      <c r="EI2" s="9" t="s">
        <v>84</v>
      </c>
      <c r="EJ2" s="9">
        <v>11</v>
      </c>
      <c r="EK2" s="9"/>
      <c r="EL2" s="9"/>
      <c r="EM2" s="9"/>
      <c r="EN2" s="9"/>
      <c r="EO2" s="10" t="s">
        <v>84</v>
      </c>
      <c r="EP2" s="10">
        <v>12</v>
      </c>
      <c r="EQ2" s="10"/>
      <c r="ER2" s="10"/>
      <c r="ES2" s="10"/>
      <c r="ET2" s="10"/>
      <c r="EU2" s="10" t="s">
        <v>84</v>
      </c>
      <c r="EV2" s="10">
        <v>12</v>
      </c>
      <c r="EW2" s="10"/>
      <c r="EX2" s="10"/>
      <c r="EY2" s="10"/>
      <c r="EZ2" s="10"/>
      <c r="FA2" s="11" t="s">
        <v>84</v>
      </c>
      <c r="FB2" s="11">
        <v>14</v>
      </c>
      <c r="FC2" s="11"/>
      <c r="FD2" s="11"/>
      <c r="FE2" s="11"/>
      <c r="FF2" s="11"/>
      <c r="FG2" s="3" t="s">
        <v>84</v>
      </c>
      <c r="FH2" s="3">
        <v>15</v>
      </c>
      <c r="FI2" s="3"/>
      <c r="FJ2" s="3"/>
      <c r="FK2" s="3"/>
      <c r="FL2" s="3"/>
      <c r="FM2" s="169" t="s">
        <v>84</v>
      </c>
      <c r="FN2" s="169">
        <v>16</v>
      </c>
      <c r="FO2" s="169"/>
      <c r="FP2" s="169"/>
      <c r="FQ2" s="169"/>
      <c r="FR2" s="169"/>
      <c r="FS2" s="13" t="s">
        <v>84</v>
      </c>
      <c r="FT2" s="13">
        <v>17</v>
      </c>
      <c r="FU2" s="13"/>
      <c r="FV2" s="13"/>
      <c r="FW2" s="13"/>
      <c r="FX2" s="13"/>
      <c r="FY2" s="170" t="s">
        <v>84</v>
      </c>
      <c r="FZ2" s="170">
        <v>18</v>
      </c>
      <c r="GA2" s="170"/>
      <c r="GB2" s="170"/>
      <c r="GC2" s="170"/>
      <c r="GD2" s="170"/>
      <c r="GE2" s="170" t="s">
        <v>84</v>
      </c>
      <c r="GF2" s="170">
        <v>18</v>
      </c>
      <c r="GG2" s="170"/>
      <c r="GH2" s="170"/>
      <c r="GI2" s="170"/>
      <c r="GJ2" s="170"/>
      <c r="GK2" s="170" t="s">
        <v>84</v>
      </c>
      <c r="GL2" s="170">
        <v>18</v>
      </c>
      <c r="GM2" s="170"/>
      <c r="GN2" s="170"/>
      <c r="GO2" s="170"/>
      <c r="GP2" s="170"/>
      <c r="GQ2" s="170" t="s">
        <v>84</v>
      </c>
      <c r="GR2" s="170">
        <v>18</v>
      </c>
      <c r="GS2" s="170"/>
      <c r="GT2" s="170"/>
      <c r="GU2" s="170"/>
      <c r="GV2" s="170"/>
      <c r="GW2" s="170" t="s">
        <v>84</v>
      </c>
      <c r="GX2" s="170">
        <v>18</v>
      </c>
      <c r="GY2" s="170"/>
      <c r="GZ2" s="170"/>
      <c r="HA2" s="170"/>
      <c r="HB2" s="170"/>
      <c r="HC2" s="112" t="s">
        <v>84</v>
      </c>
      <c r="HD2" s="113">
        <v>19</v>
      </c>
      <c r="HE2" s="114"/>
      <c r="HF2" s="113"/>
      <c r="HG2" s="113"/>
      <c r="HH2" s="115"/>
      <c r="HI2" s="112" t="s">
        <v>84</v>
      </c>
      <c r="HJ2" s="113">
        <v>19</v>
      </c>
      <c r="HK2" s="114"/>
      <c r="HL2" s="113"/>
      <c r="HM2" s="113"/>
      <c r="HN2" s="115"/>
      <c r="HO2" s="112" t="s">
        <v>84</v>
      </c>
      <c r="HP2" s="113">
        <v>19</v>
      </c>
      <c r="HQ2" s="121"/>
      <c r="HR2" s="113"/>
      <c r="HS2" s="113"/>
      <c r="HT2" s="115"/>
      <c r="HU2" s="112" t="s">
        <v>84</v>
      </c>
      <c r="HV2" s="113">
        <v>19</v>
      </c>
      <c r="HW2" s="114"/>
      <c r="HX2" s="113"/>
      <c r="HY2" s="113"/>
      <c r="HZ2" s="115"/>
      <c r="IA2" s="112" t="s">
        <v>84</v>
      </c>
      <c r="IB2" s="113">
        <v>19</v>
      </c>
      <c r="IC2" s="121"/>
      <c r="ID2" s="113"/>
      <c r="IE2" s="113"/>
      <c r="IF2" s="115"/>
      <c r="IG2" s="112" t="s">
        <v>84</v>
      </c>
      <c r="IH2" s="113">
        <v>19</v>
      </c>
      <c r="II2" s="193"/>
      <c r="IJ2" s="113"/>
      <c r="IK2" s="113"/>
      <c r="IL2" s="115"/>
      <c r="IM2" s="112" t="s">
        <v>84</v>
      </c>
      <c r="IN2" s="113">
        <v>19</v>
      </c>
      <c r="IO2" s="114"/>
      <c r="IP2" s="113"/>
      <c r="IQ2" s="113"/>
      <c r="IR2" s="115"/>
      <c r="IS2" s="112" t="s">
        <v>84</v>
      </c>
      <c r="IT2" s="113">
        <v>19</v>
      </c>
      <c r="IU2" s="121"/>
      <c r="IV2" s="113"/>
      <c r="IW2" s="113"/>
      <c r="IX2" s="115"/>
      <c r="IY2" s="112" t="s">
        <v>84</v>
      </c>
      <c r="IZ2" s="113">
        <v>19</v>
      </c>
      <c r="JA2" s="114"/>
      <c r="JB2" s="113"/>
      <c r="JC2" s="113"/>
      <c r="JD2" s="115"/>
      <c r="JE2" s="112" t="s">
        <v>84</v>
      </c>
      <c r="JF2" s="113">
        <v>19</v>
      </c>
      <c r="JG2" s="193"/>
      <c r="JH2" s="113"/>
      <c r="JI2" s="113"/>
      <c r="JJ2" s="115"/>
      <c r="JK2" s="112" t="s">
        <v>84</v>
      </c>
      <c r="JL2" s="113">
        <v>19</v>
      </c>
      <c r="JM2" s="121"/>
      <c r="JN2" s="113"/>
      <c r="JO2" s="113"/>
      <c r="JP2" s="115"/>
      <c r="JQ2" s="112" t="s">
        <v>84</v>
      </c>
      <c r="JR2" s="113">
        <v>19</v>
      </c>
      <c r="JS2" s="121"/>
      <c r="JT2" s="113"/>
      <c r="JU2" s="113"/>
      <c r="JV2" s="115"/>
      <c r="JW2" s="112" t="s">
        <v>84</v>
      </c>
      <c r="JX2" s="113">
        <v>19</v>
      </c>
      <c r="JY2" s="121"/>
      <c r="JZ2" s="113"/>
      <c r="KA2" s="113"/>
      <c r="KB2" s="115"/>
      <c r="KC2" s="112" t="s">
        <v>84</v>
      </c>
      <c r="KD2" s="113">
        <v>19</v>
      </c>
      <c r="KE2" s="114"/>
      <c r="KF2" s="113"/>
      <c r="KG2" s="113"/>
      <c r="KH2" s="115"/>
      <c r="KI2" s="112" t="s">
        <v>84</v>
      </c>
      <c r="KJ2" s="113">
        <v>19</v>
      </c>
      <c r="KK2" s="121"/>
      <c r="KL2" s="113"/>
      <c r="KM2" s="113"/>
      <c r="KN2" s="115"/>
      <c r="KO2" s="112" t="s">
        <v>84</v>
      </c>
      <c r="KP2" s="113">
        <v>19</v>
      </c>
      <c r="KQ2" s="114"/>
      <c r="KR2" s="113"/>
      <c r="KS2" s="113"/>
      <c r="KT2" s="115"/>
      <c r="KU2" s="112" t="s">
        <v>84</v>
      </c>
      <c r="KV2" s="113">
        <v>19</v>
      </c>
      <c r="KW2" s="114"/>
      <c r="KX2" s="113"/>
      <c r="KY2" s="113"/>
      <c r="KZ2" s="115"/>
      <c r="LA2" s="112" t="s">
        <v>84</v>
      </c>
      <c r="LB2" s="113">
        <v>19</v>
      </c>
      <c r="LC2" s="127"/>
      <c r="LD2" s="113"/>
      <c r="LE2" s="113"/>
      <c r="LF2" s="115"/>
      <c r="LG2" s="135" t="s">
        <v>84</v>
      </c>
      <c r="LH2" s="136">
        <v>21</v>
      </c>
      <c r="LI2" s="137"/>
      <c r="LJ2" s="136"/>
      <c r="LK2" s="136"/>
      <c r="LL2" s="138"/>
    </row>
    <row r="3" spans="1:324" ht="30" x14ac:dyDescent="0.25">
      <c r="A3" s="98" t="s">
        <v>83</v>
      </c>
      <c r="B3" s="99">
        <v>164</v>
      </c>
      <c r="C3" s="100"/>
      <c r="D3" s="99"/>
      <c r="E3" s="99"/>
      <c r="F3" s="101"/>
      <c r="G3" s="98" t="s">
        <v>83</v>
      </c>
      <c r="H3" s="99">
        <v>544</v>
      </c>
      <c r="I3" s="100"/>
      <c r="J3" s="99"/>
      <c r="K3" s="99"/>
      <c r="L3" s="101"/>
      <c r="M3" s="98" t="s">
        <v>83</v>
      </c>
      <c r="N3" s="99">
        <v>545</v>
      </c>
      <c r="O3" s="100"/>
      <c r="P3" s="99"/>
      <c r="Q3" s="99"/>
      <c r="R3" s="101"/>
      <c r="S3" s="98" t="s">
        <v>83</v>
      </c>
      <c r="T3" s="99">
        <v>546</v>
      </c>
      <c r="U3" s="100"/>
      <c r="V3" s="99"/>
      <c r="W3" s="99"/>
      <c r="X3" s="101"/>
      <c r="Y3" s="98" t="s">
        <v>83</v>
      </c>
      <c r="Z3" s="99">
        <v>547</v>
      </c>
      <c r="AA3" s="100"/>
      <c r="AB3" s="99"/>
      <c r="AC3" s="99"/>
      <c r="AD3" s="101"/>
      <c r="AE3" s="98" t="s">
        <v>83</v>
      </c>
      <c r="AF3" s="99">
        <v>553</v>
      </c>
      <c r="AG3" s="100"/>
      <c r="AH3" s="99"/>
      <c r="AI3" s="99"/>
      <c r="AJ3" s="101"/>
      <c r="AK3" s="54" t="s">
        <v>83</v>
      </c>
      <c r="AL3" s="55">
        <v>655</v>
      </c>
      <c r="AM3" s="55">
        <f>AL3</f>
        <v>655</v>
      </c>
      <c r="AN3" s="55"/>
      <c r="AO3" s="55"/>
      <c r="AP3" s="60"/>
      <c r="AQ3" s="66" t="s">
        <v>83</v>
      </c>
      <c r="AR3" s="67">
        <v>112</v>
      </c>
      <c r="AS3" s="67">
        <v>112</v>
      </c>
      <c r="AT3" s="67"/>
      <c r="AU3" s="67"/>
      <c r="AV3" s="69"/>
      <c r="AW3" s="66" t="s">
        <v>83</v>
      </c>
      <c r="AX3" s="67">
        <v>139</v>
      </c>
      <c r="AY3" s="67">
        <v>139</v>
      </c>
      <c r="AZ3" s="67"/>
      <c r="BA3" s="67"/>
      <c r="BB3" s="69"/>
      <c r="BC3" s="66" t="s">
        <v>83</v>
      </c>
      <c r="BD3" s="67">
        <v>173</v>
      </c>
      <c r="BE3" s="67"/>
      <c r="BF3" s="67"/>
      <c r="BG3" s="67"/>
      <c r="BH3" s="69"/>
      <c r="BI3" s="76" t="s">
        <v>83</v>
      </c>
      <c r="BJ3" s="77">
        <v>220</v>
      </c>
      <c r="BK3" s="77">
        <v>220</v>
      </c>
      <c r="BL3" s="77"/>
      <c r="BM3" s="77"/>
      <c r="BN3" s="48"/>
      <c r="BO3" s="87" t="s">
        <v>83</v>
      </c>
      <c r="BP3" s="88">
        <v>331</v>
      </c>
      <c r="BQ3" s="88">
        <v>331</v>
      </c>
      <c r="BR3" s="88"/>
      <c r="BS3" s="88"/>
      <c r="BT3" s="90"/>
      <c r="BU3" s="184" t="s">
        <v>83</v>
      </c>
      <c r="BV3" s="185">
        <v>516</v>
      </c>
      <c r="BW3" s="188"/>
      <c r="BX3" s="185"/>
      <c r="BY3" s="185"/>
      <c r="BZ3" s="187"/>
      <c r="CA3" s="184" t="s">
        <v>83</v>
      </c>
      <c r="CB3" s="185">
        <v>509</v>
      </c>
      <c r="CC3" s="188"/>
      <c r="CD3" s="185"/>
      <c r="CE3" s="185"/>
      <c r="CF3" s="187"/>
      <c r="CG3" s="184" t="s">
        <v>83</v>
      </c>
      <c r="CH3" s="185">
        <v>332</v>
      </c>
      <c r="CI3" s="188"/>
      <c r="CJ3" s="185"/>
      <c r="CK3" s="185"/>
      <c r="CL3" s="187"/>
      <c r="CM3" s="76" t="s">
        <v>83</v>
      </c>
      <c r="CN3" s="77">
        <v>1</v>
      </c>
      <c r="CO3" s="178"/>
      <c r="CP3" s="77"/>
      <c r="CQ3" s="77"/>
      <c r="CR3" s="48"/>
      <c r="CS3" s="76" t="s">
        <v>83</v>
      </c>
      <c r="CT3" s="77">
        <v>518</v>
      </c>
      <c r="CU3" s="178"/>
      <c r="CV3" s="77"/>
      <c r="CW3" s="77"/>
      <c r="CX3" s="48"/>
      <c r="CY3" s="76" t="s">
        <v>83</v>
      </c>
      <c r="CZ3" s="77">
        <v>19</v>
      </c>
      <c r="DA3" s="178"/>
      <c r="DB3" s="77"/>
      <c r="DC3" s="77"/>
      <c r="DD3" s="48"/>
      <c r="DE3" s="76" t="s">
        <v>83</v>
      </c>
      <c r="DF3" s="77">
        <v>570</v>
      </c>
      <c r="DG3" s="178"/>
      <c r="DH3" s="77"/>
      <c r="DI3" s="77"/>
      <c r="DJ3" s="48"/>
      <c r="DK3" s="76" t="s">
        <v>83</v>
      </c>
      <c r="DL3" s="77">
        <v>571</v>
      </c>
      <c r="DM3" s="178"/>
      <c r="DN3" s="77"/>
      <c r="DO3" s="77"/>
      <c r="DP3" s="48"/>
      <c r="DQ3" s="7" t="s">
        <v>83</v>
      </c>
      <c r="DR3" s="7">
        <v>248</v>
      </c>
      <c r="DS3" s="7"/>
      <c r="DT3" s="7"/>
      <c r="DU3" s="7"/>
      <c r="DV3" s="7"/>
      <c r="DW3" s="8" t="s">
        <v>83</v>
      </c>
      <c r="DX3" s="8">
        <v>327</v>
      </c>
      <c r="DY3" s="8"/>
      <c r="DZ3" s="8"/>
      <c r="EA3" s="8"/>
      <c r="EB3" s="8"/>
      <c r="EC3" s="9" t="s">
        <v>83</v>
      </c>
      <c r="ED3" s="9">
        <v>593</v>
      </c>
      <c r="EE3" s="9"/>
      <c r="EF3" s="9"/>
      <c r="EG3" s="9"/>
      <c r="EH3" s="9"/>
      <c r="EI3" s="9" t="s">
        <v>83</v>
      </c>
      <c r="EJ3" s="9">
        <v>95</v>
      </c>
      <c r="EK3" s="9"/>
      <c r="EL3" s="9"/>
      <c r="EM3" s="9"/>
      <c r="EN3" s="9"/>
      <c r="EO3" s="10" t="s">
        <v>83</v>
      </c>
      <c r="EP3" s="10">
        <v>665</v>
      </c>
      <c r="EQ3" s="10"/>
      <c r="ER3" s="10"/>
      <c r="ES3" s="10"/>
      <c r="ET3" s="10"/>
      <c r="EU3" s="10" t="s">
        <v>83</v>
      </c>
      <c r="EV3" s="10">
        <v>666</v>
      </c>
      <c r="EW3" s="10"/>
      <c r="EX3" s="10"/>
      <c r="EY3" s="10"/>
      <c r="EZ3" s="10"/>
      <c r="FA3" s="11" t="s">
        <v>83</v>
      </c>
      <c r="FB3" s="11">
        <v>158</v>
      </c>
      <c r="FC3" s="11"/>
      <c r="FD3" s="11"/>
      <c r="FE3" s="11"/>
      <c r="FF3" s="11"/>
      <c r="FG3" s="3" t="s">
        <v>83</v>
      </c>
      <c r="FH3" s="3">
        <v>150</v>
      </c>
      <c r="FI3" s="3"/>
      <c r="FJ3" s="3"/>
      <c r="FK3" s="3"/>
      <c r="FL3" s="3"/>
      <c r="FM3" s="169" t="s">
        <v>83</v>
      </c>
      <c r="FN3" s="169">
        <v>68</v>
      </c>
      <c r="FO3" s="169"/>
      <c r="FP3" s="169"/>
      <c r="FQ3" s="169"/>
      <c r="FR3" s="169"/>
      <c r="FS3" s="13" t="s">
        <v>83</v>
      </c>
      <c r="FT3" s="13">
        <v>10</v>
      </c>
      <c r="FU3" s="13"/>
      <c r="FV3" s="13"/>
      <c r="FW3" s="13"/>
      <c r="FX3" s="13"/>
      <c r="FY3" s="170" t="s">
        <v>83</v>
      </c>
      <c r="FZ3" s="170">
        <v>108</v>
      </c>
      <c r="GA3" s="170"/>
      <c r="GB3" s="170"/>
      <c r="GC3" s="170"/>
      <c r="GD3" s="170"/>
      <c r="GE3" s="170" t="s">
        <v>83</v>
      </c>
      <c r="GF3" s="170">
        <v>306</v>
      </c>
      <c r="GG3" s="170"/>
      <c r="GH3" s="170"/>
      <c r="GI3" s="170"/>
      <c r="GJ3" s="170"/>
      <c r="GK3" s="170" t="s">
        <v>83</v>
      </c>
      <c r="GL3" s="170">
        <v>360</v>
      </c>
      <c r="GM3" s="170"/>
      <c r="GN3" s="170"/>
      <c r="GO3" s="170"/>
      <c r="GP3" s="170"/>
      <c r="GQ3" s="170" t="s">
        <v>83</v>
      </c>
      <c r="GR3" s="170">
        <v>361</v>
      </c>
      <c r="GS3" s="170"/>
      <c r="GT3" s="170"/>
      <c r="GU3" s="170"/>
      <c r="GV3" s="170"/>
      <c r="GW3" s="170" t="s">
        <v>83</v>
      </c>
      <c r="GX3" s="170">
        <v>380</v>
      </c>
      <c r="GY3" s="170"/>
      <c r="GZ3" s="170"/>
      <c r="HA3" s="170"/>
      <c r="HB3" s="170"/>
      <c r="HC3" s="112" t="s">
        <v>83</v>
      </c>
      <c r="HD3" s="113">
        <v>118</v>
      </c>
      <c r="HE3" s="113"/>
      <c r="HF3" s="113"/>
      <c r="HG3" s="113"/>
      <c r="HH3" s="115"/>
      <c r="HI3" s="112" t="s">
        <v>83</v>
      </c>
      <c r="HJ3" s="113">
        <v>48</v>
      </c>
      <c r="HK3" s="113"/>
      <c r="HL3" s="113"/>
      <c r="HM3" s="113"/>
      <c r="HN3" s="115"/>
      <c r="HO3" s="112" t="s">
        <v>83</v>
      </c>
      <c r="HP3" s="113">
        <v>353</v>
      </c>
      <c r="HQ3" s="122"/>
      <c r="HR3" s="113"/>
      <c r="HS3" s="113"/>
      <c r="HT3" s="115"/>
      <c r="HU3" s="112" t="s">
        <v>83</v>
      </c>
      <c r="HV3" s="113">
        <v>409</v>
      </c>
      <c r="HW3" s="113"/>
      <c r="HX3" s="113"/>
      <c r="HY3" s="113"/>
      <c r="HZ3" s="115"/>
      <c r="IA3" s="112" t="s">
        <v>83</v>
      </c>
      <c r="IB3" s="113">
        <v>369</v>
      </c>
      <c r="IC3" s="122"/>
      <c r="ID3" s="113"/>
      <c r="IE3" s="113"/>
      <c r="IF3" s="115"/>
      <c r="IG3" s="112" t="s">
        <v>83</v>
      </c>
      <c r="IH3" s="113">
        <v>64</v>
      </c>
      <c r="II3" s="194"/>
      <c r="IJ3" s="113"/>
      <c r="IK3" s="113"/>
      <c r="IL3" s="115"/>
      <c r="IM3" s="112" t="s">
        <v>83</v>
      </c>
      <c r="IN3" s="113">
        <v>358</v>
      </c>
      <c r="IO3" s="113"/>
      <c r="IP3" s="113"/>
      <c r="IQ3" s="113"/>
      <c r="IR3" s="115"/>
      <c r="IS3" s="112" t="s">
        <v>83</v>
      </c>
      <c r="IT3" s="113">
        <v>52</v>
      </c>
      <c r="IU3" s="122"/>
      <c r="IV3" s="113"/>
      <c r="IW3" s="113"/>
      <c r="IX3" s="115"/>
      <c r="IY3" s="112" t="s">
        <v>83</v>
      </c>
      <c r="IZ3" s="113">
        <v>606</v>
      </c>
      <c r="JA3" s="113"/>
      <c r="JB3" s="113"/>
      <c r="JC3" s="113"/>
      <c r="JD3" s="115"/>
      <c r="JE3" s="112" t="s">
        <v>83</v>
      </c>
      <c r="JF3" s="113">
        <v>607</v>
      </c>
      <c r="JG3" s="194"/>
      <c r="JH3" s="113"/>
      <c r="JI3" s="113"/>
      <c r="JJ3" s="115"/>
      <c r="JK3" s="112" t="s">
        <v>83</v>
      </c>
      <c r="JL3" s="113">
        <v>660</v>
      </c>
      <c r="JM3" s="122"/>
      <c r="JN3" s="113"/>
      <c r="JO3" s="113"/>
      <c r="JP3" s="115"/>
      <c r="JQ3" s="112" t="s">
        <v>83</v>
      </c>
      <c r="JR3" s="113">
        <v>671</v>
      </c>
      <c r="JS3" s="122"/>
      <c r="JT3" s="113"/>
      <c r="JU3" s="113"/>
      <c r="JV3" s="115"/>
      <c r="JW3" s="112" t="s">
        <v>83</v>
      </c>
      <c r="JX3" s="113">
        <v>670</v>
      </c>
      <c r="JY3" s="122"/>
      <c r="JZ3" s="113"/>
      <c r="KA3" s="113"/>
      <c r="KB3" s="115"/>
      <c r="KC3" s="112" t="s">
        <v>83</v>
      </c>
      <c r="KD3" s="113">
        <v>659</v>
      </c>
      <c r="KE3" s="113"/>
      <c r="KF3" s="113"/>
      <c r="KG3" s="113"/>
      <c r="KH3" s="115"/>
      <c r="KI3" s="112" t="s">
        <v>83</v>
      </c>
      <c r="KJ3" s="113">
        <v>365</v>
      </c>
      <c r="KK3" s="122"/>
      <c r="KL3" s="113"/>
      <c r="KM3" s="113"/>
      <c r="KN3" s="115"/>
      <c r="KO3" s="112" t="s">
        <v>83</v>
      </c>
      <c r="KP3" s="113">
        <v>368</v>
      </c>
      <c r="KQ3" s="113"/>
      <c r="KR3" s="113"/>
      <c r="KS3" s="113"/>
      <c r="KT3" s="115"/>
      <c r="KU3" s="112" t="s">
        <v>83</v>
      </c>
      <c r="KV3" s="113">
        <v>373</v>
      </c>
      <c r="KW3" s="113"/>
      <c r="KX3" s="113"/>
      <c r="KY3" s="113"/>
      <c r="KZ3" s="115"/>
      <c r="LA3" s="112" t="s">
        <v>83</v>
      </c>
      <c r="LB3" s="113">
        <v>370</v>
      </c>
      <c r="LC3" s="128"/>
      <c r="LD3" s="113"/>
      <c r="LE3" s="113"/>
      <c r="LF3" s="115"/>
      <c r="LG3" s="135" t="s">
        <v>83</v>
      </c>
      <c r="LH3" s="136">
        <v>293</v>
      </c>
      <c r="LI3" s="139"/>
      <c r="LJ3" s="136"/>
      <c r="LK3" s="136"/>
      <c r="LL3" s="138"/>
    </row>
    <row r="4" spans="1:324" ht="30" x14ac:dyDescent="0.25">
      <c r="A4" s="102" t="s">
        <v>82</v>
      </c>
      <c r="B4" s="103">
        <f>SUM(B5:B70)</f>
        <v>410</v>
      </c>
      <c r="C4" s="104"/>
      <c r="D4" s="103"/>
      <c r="E4" s="103"/>
      <c r="F4" s="105"/>
      <c r="G4" s="102" t="s">
        <v>82</v>
      </c>
      <c r="H4" s="103">
        <f>SUM(H5:H70)</f>
        <v>6714</v>
      </c>
      <c r="I4" s="104"/>
      <c r="J4" s="103"/>
      <c r="K4" s="103"/>
      <c r="L4" s="105"/>
      <c r="M4" s="102" t="s">
        <v>82</v>
      </c>
      <c r="N4" s="103">
        <f>SUM(N5:N70)</f>
        <v>5706</v>
      </c>
      <c r="O4" s="104"/>
      <c r="P4" s="103"/>
      <c r="Q4" s="103"/>
      <c r="R4" s="105"/>
      <c r="S4" s="102" t="s">
        <v>82</v>
      </c>
      <c r="T4" s="103">
        <f>SUM(T5:T70)</f>
        <v>4966</v>
      </c>
      <c r="U4" s="104"/>
      <c r="V4" s="103"/>
      <c r="W4" s="103"/>
      <c r="X4" s="105"/>
      <c r="Y4" s="102" t="s">
        <v>82</v>
      </c>
      <c r="Z4" s="103">
        <f>SUM(Z5:Z70)</f>
        <v>4152</v>
      </c>
      <c r="AA4" s="104"/>
      <c r="AB4" s="103"/>
      <c r="AC4" s="103"/>
      <c r="AD4" s="105"/>
      <c r="AE4" s="102" t="s">
        <v>82</v>
      </c>
      <c r="AF4" s="103">
        <f>SUM(AF5:AF70)</f>
        <v>7090</v>
      </c>
      <c r="AG4" s="104"/>
      <c r="AH4" s="103"/>
      <c r="AI4" s="103"/>
      <c r="AJ4" s="105"/>
      <c r="AK4" s="57" t="s">
        <v>82</v>
      </c>
      <c r="AL4" s="58">
        <f>SUM(AL5:AL9)</f>
        <v>187</v>
      </c>
      <c r="AM4" s="59"/>
      <c r="AN4" s="58"/>
      <c r="AO4" s="58"/>
      <c r="AP4" s="61"/>
      <c r="AQ4" s="70" t="s">
        <v>82</v>
      </c>
      <c r="AR4" s="71" t="s">
        <v>122</v>
      </c>
      <c r="AS4" s="72"/>
      <c r="AT4" s="71"/>
      <c r="AU4" s="71"/>
      <c r="AV4" s="73"/>
      <c r="AW4" s="70" t="s">
        <v>82</v>
      </c>
      <c r="AX4" s="71">
        <f>SUM(AX7:AX54)</f>
        <v>300</v>
      </c>
      <c r="AY4" s="72"/>
      <c r="AZ4" s="71"/>
      <c r="BA4" s="71"/>
      <c r="BB4" s="73"/>
      <c r="BC4" s="70" t="s">
        <v>82</v>
      </c>
      <c r="BD4" s="71">
        <f>SUM(BD5:BD98)</f>
        <v>9008</v>
      </c>
      <c r="BE4" s="72"/>
      <c r="BF4" s="71"/>
      <c r="BG4" s="71"/>
      <c r="BH4" s="73"/>
      <c r="BI4" s="79" t="s">
        <v>82</v>
      </c>
      <c r="BJ4" s="80">
        <f>SUM(BJ5:BJ126)</f>
        <v>337</v>
      </c>
      <c r="BK4" s="81"/>
      <c r="BL4" s="80"/>
      <c r="BM4" s="80"/>
      <c r="BN4" s="82"/>
      <c r="BO4" s="91" t="s">
        <v>82</v>
      </c>
      <c r="BP4" s="92">
        <f>SUM(BP5:BP126)</f>
        <v>179</v>
      </c>
      <c r="BQ4" s="93"/>
      <c r="BR4" s="92"/>
      <c r="BS4" s="92"/>
      <c r="BT4" s="94"/>
      <c r="BU4" s="189" t="s">
        <v>82</v>
      </c>
      <c r="BV4" s="190">
        <f>SUM(BV5:BV126)</f>
        <v>1541</v>
      </c>
      <c r="BW4" s="191"/>
      <c r="BX4" s="190"/>
      <c r="BY4" s="190"/>
      <c r="BZ4" s="192"/>
      <c r="CA4" s="189" t="s">
        <v>82</v>
      </c>
      <c r="CB4" s="190">
        <f>SUM(CB5:CB126)</f>
        <v>3013</v>
      </c>
      <c r="CC4" s="191"/>
      <c r="CD4" s="190"/>
      <c r="CE4" s="190"/>
      <c r="CF4" s="192"/>
      <c r="CG4" s="189" t="s">
        <v>82</v>
      </c>
      <c r="CH4" s="190">
        <f>SUM(CH5:CH126)</f>
        <v>361</v>
      </c>
      <c r="CI4" s="191"/>
      <c r="CJ4" s="190"/>
      <c r="CK4" s="190"/>
      <c r="CL4" s="192"/>
      <c r="CM4" s="79" t="s">
        <v>82</v>
      </c>
      <c r="CN4" s="80">
        <f>SUM(CN5:CN126)</f>
        <v>6370</v>
      </c>
      <c r="CO4" s="179"/>
      <c r="CP4" s="80"/>
      <c r="CQ4" s="80"/>
      <c r="CR4" s="82"/>
      <c r="CS4" s="79" t="s">
        <v>82</v>
      </c>
      <c r="CT4" s="80">
        <f>SUM(CT5:CT126)</f>
        <v>2074</v>
      </c>
      <c r="CU4" s="179"/>
      <c r="CV4" s="80"/>
      <c r="CW4" s="80"/>
      <c r="CX4" s="82"/>
      <c r="CY4" s="79" t="s">
        <v>82</v>
      </c>
      <c r="CZ4" s="80">
        <f>SUM(CZ5:CZ126)</f>
        <v>7120</v>
      </c>
      <c r="DA4" s="179"/>
      <c r="DB4" s="80"/>
      <c r="DC4" s="80"/>
      <c r="DD4" s="82"/>
      <c r="DE4" s="79" t="s">
        <v>82</v>
      </c>
      <c r="DF4" s="80">
        <f>SUM(DF5:DF126)</f>
        <v>6123</v>
      </c>
      <c r="DG4" s="179"/>
      <c r="DH4" s="80"/>
      <c r="DI4" s="80"/>
      <c r="DJ4" s="82"/>
      <c r="DK4" s="79" t="s">
        <v>82</v>
      </c>
      <c r="DL4" s="80">
        <f>SUM(DL5:DL126)</f>
        <v>1177</v>
      </c>
      <c r="DM4" s="179"/>
      <c r="DN4" s="80"/>
      <c r="DO4" s="80"/>
      <c r="DP4" s="82"/>
      <c r="DQ4" s="7" t="s">
        <v>82</v>
      </c>
      <c r="DR4" s="7">
        <f>SUM(DR5:DR126)</f>
        <v>5384</v>
      </c>
      <c r="DS4" s="7"/>
      <c r="DT4" s="7"/>
      <c r="DU4" s="7"/>
      <c r="DV4" s="7"/>
      <c r="DW4" s="8" t="s">
        <v>82</v>
      </c>
      <c r="DX4" s="8">
        <f>SUM(DX5:DX126)</f>
        <v>37</v>
      </c>
      <c r="DY4" s="8"/>
      <c r="DZ4" s="8"/>
      <c r="EA4" s="8"/>
      <c r="EB4" s="8"/>
      <c r="EC4" s="9" t="s">
        <v>82</v>
      </c>
      <c r="ED4" s="9">
        <f>SUM(ED5:ED126)</f>
        <v>1277</v>
      </c>
      <c r="EE4" s="9"/>
      <c r="EF4" s="9"/>
      <c r="EG4" s="9"/>
      <c r="EH4" s="9"/>
      <c r="EI4" s="9" t="s">
        <v>82</v>
      </c>
      <c r="EJ4" s="9">
        <f>SUM(EJ5:EJ126)</f>
        <v>11785</v>
      </c>
      <c r="EK4" s="9"/>
      <c r="EL4" s="9"/>
      <c r="EM4" s="9"/>
      <c r="EN4" s="9"/>
      <c r="EO4" s="10" t="s">
        <v>82</v>
      </c>
      <c r="EP4" s="10">
        <f>SUM(EP5:EP126)</f>
        <v>0</v>
      </c>
      <c r="EQ4" s="10"/>
      <c r="ER4" s="10"/>
      <c r="ES4" s="10"/>
      <c r="ET4" s="10"/>
      <c r="EU4" s="10" t="s">
        <v>82</v>
      </c>
      <c r="EV4" s="10">
        <f>SUM(EV5:EV126)</f>
        <v>0</v>
      </c>
      <c r="EW4" s="10"/>
      <c r="EX4" s="10"/>
      <c r="EY4" s="10"/>
      <c r="EZ4" s="10"/>
      <c r="FA4" s="11" t="s">
        <v>82</v>
      </c>
      <c r="FB4" s="11">
        <f>SUM(FB5:FB126)</f>
        <v>13</v>
      </c>
      <c r="FC4" s="11"/>
      <c r="FD4" s="11"/>
      <c r="FE4" s="11"/>
      <c r="FF4" s="11"/>
      <c r="FG4" s="3" t="s">
        <v>82</v>
      </c>
      <c r="FH4" s="3">
        <f>SUM(FH5:FH126)</f>
        <v>4</v>
      </c>
      <c r="FI4" s="3"/>
      <c r="FJ4" s="3"/>
      <c r="FK4" s="3"/>
      <c r="FL4" s="3"/>
      <c r="FM4" s="169" t="s">
        <v>82</v>
      </c>
      <c r="FN4" s="169">
        <f>SUM(FN5:FN126)</f>
        <v>2</v>
      </c>
      <c r="FO4" s="169"/>
      <c r="FP4" s="169"/>
      <c r="FQ4" s="169"/>
      <c r="FR4" s="169"/>
      <c r="FS4" s="13" t="s">
        <v>82</v>
      </c>
      <c r="FT4" s="13">
        <f>SUM(FT5:FT126)</f>
        <v>7510</v>
      </c>
      <c r="FU4" s="13"/>
      <c r="FV4" s="13"/>
      <c r="FW4" s="13"/>
      <c r="FX4" s="13"/>
      <c r="FY4" s="170" t="s">
        <v>82</v>
      </c>
      <c r="FZ4" s="170">
        <f>SUM(FZ5:FZ126)</f>
        <v>0</v>
      </c>
      <c r="GA4" s="170"/>
      <c r="GB4" s="170"/>
      <c r="GC4" s="170"/>
      <c r="GD4" s="170"/>
      <c r="GE4" s="170" t="s">
        <v>82</v>
      </c>
      <c r="GF4" s="170">
        <f>SUM(GF5:GF126)</f>
        <v>16</v>
      </c>
      <c r="GG4" s="170"/>
      <c r="GH4" s="170"/>
      <c r="GI4" s="170"/>
      <c r="GJ4" s="170"/>
      <c r="GK4" s="170" t="s">
        <v>82</v>
      </c>
      <c r="GL4" s="170">
        <f>SUM(GL5:GL126)</f>
        <v>20</v>
      </c>
      <c r="GM4" s="170"/>
      <c r="GN4" s="170"/>
      <c r="GO4" s="170"/>
      <c r="GP4" s="170"/>
      <c r="GQ4" s="170" t="s">
        <v>82</v>
      </c>
      <c r="GR4" s="170">
        <f>SUM(GR5:GR126)</f>
        <v>0</v>
      </c>
      <c r="GS4" s="170"/>
      <c r="GT4" s="170"/>
      <c r="GU4" s="170"/>
      <c r="GV4" s="170"/>
      <c r="GW4" s="170" t="s">
        <v>82</v>
      </c>
      <c r="GX4" s="170">
        <f>SUM(GX5:GX126)</f>
        <v>0</v>
      </c>
      <c r="GY4" s="170"/>
      <c r="GZ4" s="170"/>
      <c r="HA4" s="170"/>
      <c r="HB4" s="170"/>
      <c r="HC4" s="116" t="s">
        <v>82</v>
      </c>
      <c r="HD4" s="117">
        <f>SUM(HD5:HD126)</f>
        <v>11443</v>
      </c>
      <c r="HE4" s="118"/>
      <c r="HF4" s="117"/>
      <c r="HG4" s="117"/>
      <c r="HH4" s="119"/>
      <c r="HI4" s="116" t="s">
        <v>82</v>
      </c>
      <c r="HJ4" s="117">
        <f>SUM(HJ5:HJ126)</f>
        <v>11534</v>
      </c>
      <c r="HK4" s="118"/>
      <c r="HL4" s="117"/>
      <c r="HM4" s="117"/>
      <c r="HN4" s="119"/>
      <c r="HO4" s="116" t="s">
        <v>82</v>
      </c>
      <c r="HP4" s="117">
        <f>SUM(HP5:HP126)</f>
        <v>97</v>
      </c>
      <c r="HQ4" s="123"/>
      <c r="HR4" s="117"/>
      <c r="HS4" s="117"/>
      <c r="HT4" s="119"/>
      <c r="HU4" s="116" t="s">
        <v>82</v>
      </c>
      <c r="HV4" s="117">
        <f>SUM(HV5:HV126)</f>
        <v>25</v>
      </c>
      <c r="HW4" s="118"/>
      <c r="HX4" s="117"/>
      <c r="HY4" s="117"/>
      <c r="HZ4" s="119"/>
      <c r="IA4" s="116" t="s">
        <v>82</v>
      </c>
      <c r="IB4" s="117">
        <f>SUM(IB5:IB126)</f>
        <v>2643</v>
      </c>
      <c r="IC4" s="123"/>
      <c r="ID4" s="117"/>
      <c r="IE4" s="117"/>
      <c r="IF4" s="119"/>
      <c r="IG4" s="116" t="s">
        <v>82</v>
      </c>
      <c r="IH4" s="117">
        <f>SUM(IH5:IH126)</f>
        <v>2422</v>
      </c>
      <c r="II4" s="195"/>
      <c r="IJ4" s="117"/>
      <c r="IK4" s="117"/>
      <c r="IL4" s="119"/>
      <c r="IM4" s="116" t="s">
        <v>82</v>
      </c>
      <c r="IN4" s="117">
        <f>SUM(IN5:IN126)</f>
        <v>1484</v>
      </c>
      <c r="IO4" s="118"/>
      <c r="IP4" s="117"/>
      <c r="IQ4" s="117"/>
      <c r="IR4" s="119"/>
      <c r="IS4" s="116" t="s">
        <v>82</v>
      </c>
      <c r="IT4" s="117">
        <f>SUM(IT5:IT126)</f>
        <v>6162</v>
      </c>
      <c r="IU4" s="123"/>
      <c r="IV4" s="117"/>
      <c r="IW4" s="117"/>
      <c r="IX4" s="119"/>
      <c r="IY4" s="116" t="s">
        <v>82</v>
      </c>
      <c r="IZ4" s="117">
        <f>SUM(IZ5:IZ126)</f>
        <v>261</v>
      </c>
      <c r="JA4" s="118"/>
      <c r="JB4" s="117"/>
      <c r="JC4" s="117"/>
      <c r="JD4" s="119"/>
      <c r="JE4" s="116" t="s">
        <v>82</v>
      </c>
      <c r="JF4" s="117">
        <f>SUM(JF5:JF126)</f>
        <v>43</v>
      </c>
      <c r="JG4" s="195"/>
      <c r="JH4" s="117"/>
      <c r="JI4" s="117"/>
      <c r="JJ4" s="119"/>
      <c r="JK4" s="116" t="s">
        <v>82</v>
      </c>
      <c r="JL4" s="117">
        <f>SUM(JL5:JL126)</f>
        <v>34</v>
      </c>
      <c r="JM4" s="123"/>
      <c r="JN4" s="117"/>
      <c r="JO4" s="117"/>
      <c r="JP4" s="119"/>
      <c r="JQ4" s="116" t="s">
        <v>82</v>
      </c>
      <c r="JR4" s="117">
        <f>SUM(JR5:JR126)</f>
        <v>110</v>
      </c>
      <c r="JS4" s="123"/>
      <c r="JT4" s="117"/>
      <c r="JU4" s="117"/>
      <c r="JV4" s="119"/>
      <c r="JW4" s="116" t="s">
        <v>82</v>
      </c>
      <c r="JX4" s="117">
        <f>SUM(JX5:JX126)</f>
        <v>261</v>
      </c>
      <c r="JY4" s="123"/>
      <c r="JZ4" s="117"/>
      <c r="KA4" s="117"/>
      <c r="KB4" s="119"/>
      <c r="KC4" s="116" t="s">
        <v>82</v>
      </c>
      <c r="KD4" s="117">
        <f>SUM(KD5:KD126)</f>
        <v>35</v>
      </c>
      <c r="KE4" s="118"/>
      <c r="KF4" s="117"/>
      <c r="KG4" s="117"/>
      <c r="KH4" s="119"/>
      <c r="KI4" s="116" t="s">
        <v>82</v>
      </c>
      <c r="KJ4" s="117">
        <f>SUM(KJ5:KJ126)</f>
        <v>4096</v>
      </c>
      <c r="KK4" s="123"/>
      <c r="KL4" s="117"/>
      <c r="KM4" s="117"/>
      <c r="KN4" s="119"/>
      <c r="KO4" s="116" t="s">
        <v>82</v>
      </c>
      <c r="KP4" s="117">
        <f>SUM(KP5:KP126)</f>
        <v>121</v>
      </c>
      <c r="KQ4" s="118"/>
      <c r="KR4" s="117"/>
      <c r="KS4" s="117"/>
      <c r="KT4" s="119"/>
      <c r="KU4" s="116" t="s">
        <v>82</v>
      </c>
      <c r="KV4" s="117">
        <f>SUM(KV5:KV126)</f>
        <v>3259</v>
      </c>
      <c r="KW4" s="118"/>
      <c r="KX4" s="117"/>
      <c r="KY4" s="117"/>
      <c r="KZ4" s="119"/>
      <c r="LA4" s="116" t="s">
        <v>82</v>
      </c>
      <c r="LB4" s="117">
        <f>SUM(LB5:LB126)</f>
        <v>71</v>
      </c>
      <c r="LC4" s="129"/>
      <c r="LD4" s="117"/>
      <c r="LE4" s="117"/>
      <c r="LF4" s="119"/>
      <c r="LG4" s="140" t="s">
        <v>82</v>
      </c>
      <c r="LH4" s="141">
        <f>SUM(LH5:LH126)</f>
        <v>854</v>
      </c>
      <c r="LI4" s="142"/>
      <c r="LJ4" s="141"/>
      <c r="LK4" s="141"/>
      <c r="LL4" s="143"/>
    </row>
    <row r="5" spans="1:324" x14ac:dyDescent="0.25">
      <c r="B5">
        <v>378</v>
      </c>
      <c r="C5" s="22">
        <f>B5/$B$4</f>
        <v>0.92195121951219516</v>
      </c>
      <c r="D5">
        <v>0</v>
      </c>
      <c r="E5" s="43">
        <f>D5/407</f>
        <v>0</v>
      </c>
      <c r="H5">
        <v>5535</v>
      </c>
      <c r="I5" s="22">
        <f>H5/$H$4</f>
        <v>0.82439678284182305</v>
      </c>
      <c r="J5">
        <v>0</v>
      </c>
      <c r="K5" s="43">
        <f>J5/407</f>
        <v>0</v>
      </c>
      <c r="N5">
        <v>4765</v>
      </c>
      <c r="O5" s="22">
        <f>N5/$N$4</f>
        <v>0.83508587451805116</v>
      </c>
      <c r="P5">
        <v>0</v>
      </c>
      <c r="Q5" s="43">
        <f>P5/407</f>
        <v>0</v>
      </c>
      <c r="T5">
        <v>4251</v>
      </c>
      <c r="U5" s="22">
        <f>T5/$T$4</f>
        <v>0.85602094240837701</v>
      </c>
      <c r="V5">
        <v>0</v>
      </c>
      <c r="W5" s="43">
        <f>V5/407</f>
        <v>0</v>
      </c>
      <c r="Z5">
        <v>3652</v>
      </c>
      <c r="AA5" s="22">
        <f>Z5/$Z$4</f>
        <v>0.87957610789980734</v>
      </c>
      <c r="AB5">
        <v>0</v>
      </c>
      <c r="AC5" s="43">
        <f>AB5/407</f>
        <v>0</v>
      </c>
      <c r="AF5">
        <v>5805</v>
      </c>
      <c r="AG5" s="43">
        <f>AF5/$AF$4</f>
        <v>0.81875881523272209</v>
      </c>
      <c r="AH5">
        <v>0</v>
      </c>
      <c r="AI5" s="43">
        <f>AH5/407</f>
        <v>0</v>
      </c>
      <c r="AL5">
        <v>163</v>
      </c>
      <c r="AM5" s="21">
        <f>AL5/AL4</f>
        <v>0.87165775401069523</v>
      </c>
      <c r="AN5">
        <v>0</v>
      </c>
      <c r="AO5">
        <f>AN5/410</f>
        <v>0</v>
      </c>
      <c r="AX5" s="55">
        <v>157</v>
      </c>
      <c r="AY5" s="106">
        <f>AX5/$AX$4</f>
        <v>0.52333333333333332</v>
      </c>
      <c r="AZ5">
        <v>0</v>
      </c>
      <c r="BA5" s="43">
        <f>AZ5/407</f>
        <v>0</v>
      </c>
      <c r="BD5">
        <v>7038</v>
      </c>
      <c r="BE5" s="22">
        <f>BD5/$BD$4</f>
        <v>0.78130550621669625</v>
      </c>
      <c r="BF5">
        <v>0</v>
      </c>
      <c r="BG5" s="43">
        <f>BF5/407</f>
        <v>0</v>
      </c>
      <c r="BJ5">
        <v>284</v>
      </c>
      <c r="BK5" s="22">
        <f>BJ5/$BJ$4</f>
        <v>0.84272997032640951</v>
      </c>
      <c r="BL5">
        <v>0</v>
      </c>
      <c r="BM5" s="43">
        <f>BL5/407</f>
        <v>0</v>
      </c>
      <c r="BP5">
        <v>179</v>
      </c>
      <c r="BV5">
        <v>1402</v>
      </c>
      <c r="BW5" s="21">
        <f>BV5/$BV$4</f>
        <v>0.90979883192731992</v>
      </c>
      <c r="CB5">
        <v>2599</v>
      </c>
      <c r="CC5" s="22">
        <f>CB5/$CB$4</f>
        <v>0.86259541984732824</v>
      </c>
      <c r="CH5" s="47">
        <v>158</v>
      </c>
      <c r="CI5" s="21">
        <f>CH5/$CH$4</f>
        <v>0.4376731301939058</v>
      </c>
      <c r="CN5">
        <v>5214</v>
      </c>
      <c r="CO5" s="22">
        <f>CN5/$CN$4</f>
        <v>0.81852433281004711</v>
      </c>
      <c r="CT5">
        <v>1876</v>
      </c>
      <c r="CU5" s="21">
        <f>CT5/$CT$4</f>
        <v>0.90453230472516877</v>
      </c>
      <c r="CZ5">
        <v>5731</v>
      </c>
      <c r="DA5" s="21">
        <f>CZ5/$CZ$4</f>
        <v>0.80491573033707864</v>
      </c>
      <c r="DF5">
        <v>3063</v>
      </c>
      <c r="DG5" s="21">
        <f>DF5/$DF$4</f>
        <v>0.5002449779519843</v>
      </c>
      <c r="DL5">
        <v>882</v>
      </c>
      <c r="DM5" s="21">
        <f>DL5/$DL$4</f>
        <v>0.74936278674596435</v>
      </c>
      <c r="DR5">
        <v>4346</v>
      </c>
      <c r="DS5" s="22">
        <f>DR5/$DR$4</f>
        <v>0.8072065378900446</v>
      </c>
      <c r="DU5" s="22">
        <f>DT5/407</f>
        <v>0</v>
      </c>
      <c r="DX5">
        <v>37</v>
      </c>
      <c r="ED5" s="47">
        <v>1140</v>
      </c>
      <c r="EE5" s="21">
        <f>ED5/$ED$4</f>
        <v>0.89271730618637435</v>
      </c>
      <c r="EJ5">
        <v>9145</v>
      </c>
      <c r="EK5" s="21">
        <f>EJ5/$EJ$4</f>
        <v>0.77598642341960122</v>
      </c>
      <c r="EP5" t="s">
        <v>81</v>
      </c>
      <c r="EV5" t="s">
        <v>81</v>
      </c>
      <c r="FB5">
        <v>13</v>
      </c>
      <c r="FH5">
        <v>4</v>
      </c>
      <c r="FN5">
        <v>2</v>
      </c>
      <c r="FT5">
        <v>6018</v>
      </c>
      <c r="FU5" s="21">
        <f>FT5/$FT$4</f>
        <v>0.80133155792276967</v>
      </c>
      <c r="FZ5" t="s">
        <v>81</v>
      </c>
      <c r="GF5">
        <v>16</v>
      </c>
      <c r="GL5">
        <v>20</v>
      </c>
      <c r="GR5" t="s">
        <v>81</v>
      </c>
      <c r="GX5" t="s">
        <v>81</v>
      </c>
      <c r="HD5">
        <v>8894</v>
      </c>
      <c r="HE5" s="21">
        <f>HD5/$HD$4</f>
        <v>0.77724372979113865</v>
      </c>
      <c r="HJ5">
        <v>8857</v>
      </c>
      <c r="HK5" s="21">
        <f>HJ5/$HJ$4</f>
        <v>0.7679035893878966</v>
      </c>
      <c r="HP5">
        <v>97</v>
      </c>
      <c r="HV5">
        <v>25</v>
      </c>
      <c r="IB5">
        <v>2277</v>
      </c>
      <c r="IC5" s="21">
        <f>IB5/$IB$4</f>
        <v>0.86152099886492617</v>
      </c>
      <c r="IH5">
        <v>2130</v>
      </c>
      <c r="II5" s="21">
        <f>IH5/$IH$4</f>
        <v>0.87943848059454999</v>
      </c>
      <c r="IN5" s="47">
        <v>1334</v>
      </c>
      <c r="IO5" s="21">
        <f>IN5/$IN$4</f>
        <v>0.89892183288409699</v>
      </c>
      <c r="IT5">
        <v>5100</v>
      </c>
      <c r="IU5" s="21">
        <f>IT5/$IT$4</f>
        <v>0.82765335929892891</v>
      </c>
      <c r="IZ5">
        <v>261</v>
      </c>
      <c r="JF5">
        <v>43</v>
      </c>
      <c r="JL5">
        <v>34</v>
      </c>
      <c r="JR5">
        <v>110</v>
      </c>
      <c r="JX5">
        <v>261</v>
      </c>
      <c r="KD5">
        <v>35</v>
      </c>
      <c r="KJ5">
        <v>3420</v>
      </c>
      <c r="KK5" s="21">
        <f>KJ5/$KJ$4</f>
        <v>0.8349609375</v>
      </c>
      <c r="KP5">
        <v>121</v>
      </c>
      <c r="KV5">
        <v>2797</v>
      </c>
      <c r="KW5" s="21">
        <f>KV5/$KV$4</f>
        <v>0.85823872353482666</v>
      </c>
      <c r="LB5">
        <v>71</v>
      </c>
      <c r="LH5" s="47">
        <v>784</v>
      </c>
      <c r="LI5" s="21">
        <f>LH5/$LH$4</f>
        <v>0.91803278688524592</v>
      </c>
    </row>
    <row r="6" spans="1:324" x14ac:dyDescent="0.25">
      <c r="B6">
        <v>11</v>
      </c>
      <c r="C6" s="22">
        <f t="shared" ref="C6:C8" si="0">B6/$B$4</f>
        <v>2.6829268292682926E-2</v>
      </c>
      <c r="D6">
        <v>1</v>
      </c>
      <c r="E6" s="43">
        <f t="shared" ref="E6:E8" si="1">D6/407</f>
        <v>2.4570024570024569E-3</v>
      </c>
      <c r="H6">
        <v>115</v>
      </c>
      <c r="I6" s="22">
        <f t="shared" ref="I6:I53" si="2">H6/$H$4</f>
        <v>1.7128388442061365E-2</v>
      </c>
      <c r="J6">
        <v>1</v>
      </c>
      <c r="K6" s="43">
        <f t="shared" ref="K6:K53" si="3">J6/407</f>
        <v>2.4570024570024569E-3</v>
      </c>
      <c r="N6">
        <v>18</v>
      </c>
      <c r="O6" s="22">
        <f t="shared" ref="O6:O47" si="4">N6/$N$4</f>
        <v>3.1545741324921135E-3</v>
      </c>
      <c r="P6">
        <v>1</v>
      </c>
      <c r="Q6" s="43">
        <f t="shared" ref="Q6:Q47" si="5">P6/407</f>
        <v>2.4570024570024569E-3</v>
      </c>
      <c r="T6">
        <v>13</v>
      </c>
      <c r="U6" s="22">
        <f t="shared" ref="U6:U35" si="6">T6/$T$4</f>
        <v>2.617801047120419E-3</v>
      </c>
      <c r="V6">
        <v>1</v>
      </c>
      <c r="W6" s="43">
        <f t="shared" ref="W6:W35" si="7">V6/407</f>
        <v>2.4570024570024569E-3</v>
      </c>
      <c r="Z6">
        <v>41</v>
      </c>
      <c r="AA6" s="22">
        <f t="shared" ref="AA6:AA24" si="8">Z6/$Z$4</f>
        <v>9.8747591522157993E-3</v>
      </c>
      <c r="AB6">
        <v>1</v>
      </c>
      <c r="AC6" s="43">
        <f t="shared" ref="AC6:AC24" si="9">AB6/407</f>
        <v>2.4570024570024569E-3</v>
      </c>
      <c r="AF6">
        <v>17</v>
      </c>
      <c r="AG6" s="43">
        <f t="shared" ref="AG6:AG64" si="10">AF6/$AF$4</f>
        <v>2.3977433004231312E-3</v>
      </c>
      <c r="AH6">
        <v>1</v>
      </c>
      <c r="AI6" s="43">
        <f t="shared" ref="AI6:AI64" si="11">AH6/407</f>
        <v>2.4570024570024569E-3</v>
      </c>
      <c r="AL6" s="29">
        <v>24</v>
      </c>
      <c r="AM6" s="21">
        <f>AL6/AL4</f>
        <v>0.12834224598930483</v>
      </c>
      <c r="AN6">
        <v>43</v>
      </c>
      <c r="AO6" s="22">
        <f>AN6/410</f>
        <v>0.1048780487804878</v>
      </c>
      <c r="AP6" s="32" t="s">
        <v>121</v>
      </c>
      <c r="AX6" s="29">
        <v>10</v>
      </c>
      <c r="AY6" s="21">
        <f>AX6/$AX$4</f>
        <v>3.3333333333333333E-2</v>
      </c>
      <c r="AZ6">
        <v>1</v>
      </c>
      <c r="BA6" s="43">
        <f t="shared" ref="BA6:BA8" si="12">AZ6/407</f>
        <v>2.4570024570024569E-3</v>
      </c>
      <c r="BD6">
        <v>37</v>
      </c>
      <c r="BE6" s="22">
        <f t="shared" ref="BE6:BE66" si="13">BD6/$BD$4</f>
        <v>4.107460035523979E-3</v>
      </c>
      <c r="BF6">
        <v>1</v>
      </c>
      <c r="BG6" s="43">
        <f t="shared" ref="BG6:BG69" si="14">BF6/407</f>
        <v>2.4570024570024569E-3</v>
      </c>
      <c r="BJ6">
        <v>10</v>
      </c>
      <c r="BK6" s="22">
        <f t="shared" ref="BK6:BK7" si="15">BJ6/$BJ$4</f>
        <v>2.967359050445104E-2</v>
      </c>
      <c r="BL6">
        <v>1</v>
      </c>
      <c r="BM6" s="43">
        <f t="shared" ref="BM6:BM7" si="16">BL6/407</f>
        <v>2.4570024570024569E-3</v>
      </c>
      <c r="BV6">
        <v>18</v>
      </c>
      <c r="BW6" s="21">
        <f t="shared" ref="BW6:BW12" si="17">BV6/$BV$4</f>
        <v>1.1680726800778715E-2</v>
      </c>
      <c r="BX6">
        <v>1</v>
      </c>
      <c r="BY6" s="22">
        <f>BX6/407</f>
        <v>2.4570024570024569E-3</v>
      </c>
      <c r="CB6">
        <v>14</v>
      </c>
      <c r="CC6" s="22">
        <f t="shared" ref="CC6:CC19" si="18">CB6/$CB$4</f>
        <v>4.6465316959840687E-3</v>
      </c>
      <c r="CD6">
        <v>1</v>
      </c>
      <c r="CE6" s="22">
        <f>CD6/407</f>
        <v>2.4570024570024569E-3</v>
      </c>
      <c r="CH6" s="29">
        <v>88</v>
      </c>
      <c r="CI6" s="21">
        <f t="shared" ref="CI6:CI7" si="19">CH6/$CH$4</f>
        <v>0.24376731301939059</v>
      </c>
      <c r="CJ6">
        <v>5</v>
      </c>
      <c r="CK6" s="22">
        <f>CJ6/407</f>
        <v>1.2285012285012284E-2</v>
      </c>
      <c r="CN6">
        <v>24</v>
      </c>
      <c r="CO6" s="22">
        <f t="shared" ref="CO6:CO44" si="20">CN6/$CN$4</f>
        <v>3.7676609105180532E-3</v>
      </c>
      <c r="CP6">
        <v>1</v>
      </c>
      <c r="CQ6" s="22">
        <f>CP6/407</f>
        <v>2.4570024570024569E-3</v>
      </c>
      <c r="CT6">
        <v>25</v>
      </c>
      <c r="CU6" s="21">
        <f t="shared" ref="CU6:CU14" si="21">CT6/$CT$4</f>
        <v>1.2054001928640309E-2</v>
      </c>
      <c r="CV6">
        <v>1</v>
      </c>
      <c r="CW6" s="22">
        <f>CV6/407</f>
        <v>2.4570024570024569E-3</v>
      </c>
      <c r="CZ6">
        <v>20</v>
      </c>
      <c r="DA6" s="21">
        <f t="shared" ref="DA6:DA56" si="22">CZ6/$CZ$4</f>
        <v>2.8089887640449437E-3</v>
      </c>
      <c r="DB6">
        <v>1</v>
      </c>
      <c r="DC6" s="22">
        <f>DB6/407</f>
        <v>2.4570024570024569E-3</v>
      </c>
      <c r="DF6">
        <v>13</v>
      </c>
      <c r="DG6" s="21">
        <f t="shared" ref="DG6:DG69" si="23">DF6/$DF$4</f>
        <v>2.1231422505307855E-3</v>
      </c>
      <c r="DH6">
        <v>1</v>
      </c>
      <c r="DI6" s="22">
        <f>DH6/407</f>
        <v>2.4570024570024569E-3</v>
      </c>
      <c r="DL6">
        <v>35</v>
      </c>
      <c r="DM6" s="21">
        <f t="shared" ref="DM6:DM23" si="24">DL6/$DL$4</f>
        <v>2.9736618521665252E-2</v>
      </c>
      <c r="DN6">
        <v>1</v>
      </c>
      <c r="DO6" s="22">
        <f>DN6/407</f>
        <v>2.4570024570024569E-3</v>
      </c>
      <c r="DR6">
        <v>17</v>
      </c>
      <c r="DS6" s="22">
        <f t="shared" ref="DS6:DS52" si="25">DR6/$DR$4</f>
        <v>3.1575037147102527E-3</v>
      </c>
      <c r="DT6">
        <v>1</v>
      </c>
      <c r="DU6" s="22">
        <f t="shared" ref="DU6:DU52" si="26">DT6/407</f>
        <v>2.4570024570024569E-3</v>
      </c>
      <c r="ED6" s="29">
        <v>11</v>
      </c>
      <c r="EE6" s="21">
        <f t="shared" ref="EE6:EE11" si="27">ED6/$ED$4</f>
        <v>8.6139389193422081E-3</v>
      </c>
      <c r="EF6">
        <v>1</v>
      </c>
      <c r="EG6" s="22">
        <f t="shared" ref="EG6:EG11" si="28">EF6/407</f>
        <v>2.4570024570024569E-3</v>
      </c>
      <c r="EJ6">
        <v>17</v>
      </c>
      <c r="EK6" s="21">
        <f t="shared" ref="EK6:EK69" si="29">EJ6/$EJ$4</f>
        <v>1.4425116673737802E-3</v>
      </c>
      <c r="EL6">
        <v>1</v>
      </c>
      <c r="EM6" s="22">
        <f t="shared" ref="EM6:EM69" si="30">EL6/407</f>
        <v>2.4570024570024569E-3</v>
      </c>
      <c r="FT6">
        <v>81</v>
      </c>
      <c r="FU6" s="21">
        <f t="shared" ref="FU6:FU69" si="31">FT6/$FT$4</f>
        <v>1.0785619174434088E-2</v>
      </c>
      <c r="FV6">
        <v>1</v>
      </c>
      <c r="FW6" s="22">
        <f t="shared" ref="FW6:FW69" si="32">FV6/407</f>
        <v>2.4570024570024569E-3</v>
      </c>
      <c r="HD6">
        <v>11</v>
      </c>
      <c r="HE6" s="21">
        <f t="shared" ref="HE6:HE69" si="33">HD6/$HD$4</f>
        <v>9.6128637595036264E-4</v>
      </c>
      <c r="HF6">
        <v>1</v>
      </c>
      <c r="HG6" s="22">
        <f t="shared" ref="HG6:HG69" si="34">HF6/407</f>
        <v>2.4570024570024569E-3</v>
      </c>
      <c r="HJ6">
        <v>15</v>
      </c>
      <c r="HK6" s="21">
        <f t="shared" ref="HK6:HK69" si="35">HJ6/$HJ$4</f>
        <v>1.3005028611062944E-3</v>
      </c>
      <c r="HL6">
        <v>1</v>
      </c>
      <c r="HM6" s="22">
        <f t="shared" ref="HM6:HM69" si="36">HL6/407</f>
        <v>2.4570024570024569E-3</v>
      </c>
      <c r="IB6">
        <v>12</v>
      </c>
      <c r="IC6" s="21">
        <f t="shared" ref="IC6:IC23" si="37">IB6/$IB$4</f>
        <v>4.5402951191827468E-3</v>
      </c>
      <c r="ID6">
        <v>1</v>
      </c>
      <c r="IE6" s="22">
        <f t="shared" ref="IE6:IE23" si="38">ID6/407</f>
        <v>2.4570024570024569E-3</v>
      </c>
      <c r="IH6">
        <v>10</v>
      </c>
      <c r="II6" s="21">
        <f t="shared" ref="II6:II19" si="39">IH6/$IH$4</f>
        <v>4.1288191577208916E-3</v>
      </c>
      <c r="IJ6">
        <v>1</v>
      </c>
      <c r="IK6" s="22">
        <f t="shared" ref="IK6:IK19" si="40">IJ6/407</f>
        <v>2.4570024570024569E-3</v>
      </c>
      <c r="IN6" s="29">
        <v>28</v>
      </c>
      <c r="IO6" s="21">
        <f t="shared" ref="IO6:IO12" si="41">IN6/$IN$4</f>
        <v>1.8867924528301886E-2</v>
      </c>
      <c r="IP6">
        <v>1</v>
      </c>
      <c r="IQ6" s="22">
        <f t="shared" ref="IQ6:IQ12" si="42">IP6/407</f>
        <v>2.4570024570024569E-3</v>
      </c>
      <c r="IT6">
        <v>13</v>
      </c>
      <c r="IU6" s="21">
        <f t="shared" ref="IU6:IU51" si="43">IT6/$IT$4</f>
        <v>2.1097046413502108E-3</v>
      </c>
      <c r="IV6">
        <v>1</v>
      </c>
      <c r="IW6" s="22">
        <f t="shared" ref="IW6:IW51" si="44">IV6/407</f>
        <v>2.4570024570024569E-3</v>
      </c>
      <c r="KJ6">
        <v>20</v>
      </c>
      <c r="KK6" s="21">
        <f t="shared" ref="KK6:KK35" si="45">KJ6/$KJ$4</f>
        <v>4.8828125E-3</v>
      </c>
      <c r="KL6">
        <v>1</v>
      </c>
      <c r="KM6" s="22">
        <f t="shared" ref="KM6:KM35" si="46">KL6/407</f>
        <v>2.4570024570024569E-3</v>
      </c>
      <c r="KV6">
        <v>22</v>
      </c>
      <c r="KW6" s="21">
        <f t="shared" ref="KW6:KW25" si="47">KV6/$KV$4</f>
        <v>6.750536974532065E-3</v>
      </c>
      <c r="KX6">
        <v>1</v>
      </c>
      <c r="KY6" s="22">
        <f t="shared" ref="KY6:KY25" si="48">KX6/407</f>
        <v>2.4570024570024569E-3</v>
      </c>
      <c r="LH6" s="29">
        <v>21</v>
      </c>
      <c r="LI6" s="21">
        <f t="shared" ref="LI6:LI10" si="49">LH6/$LH$4</f>
        <v>2.4590163934426229E-2</v>
      </c>
      <c r="LJ6">
        <v>1</v>
      </c>
      <c r="LK6" s="22">
        <f t="shared" ref="LK6:LK10" si="50">LJ6/407</f>
        <v>2.4570024570024569E-3</v>
      </c>
    </row>
    <row r="7" spans="1:324" x14ac:dyDescent="0.25">
      <c r="B7">
        <v>11</v>
      </c>
      <c r="C7" s="22">
        <f t="shared" si="0"/>
        <v>2.6829268292682926E-2</v>
      </c>
      <c r="D7">
        <v>1</v>
      </c>
      <c r="E7" s="43">
        <f t="shared" si="1"/>
        <v>2.4570024570024569E-3</v>
      </c>
      <c r="H7">
        <v>112</v>
      </c>
      <c r="I7" s="22">
        <f t="shared" si="2"/>
        <v>1.6681560917485849E-2</v>
      </c>
      <c r="J7">
        <v>1</v>
      </c>
      <c r="K7" s="43">
        <f t="shared" si="3"/>
        <v>2.4570024570024569E-3</v>
      </c>
      <c r="N7">
        <v>18</v>
      </c>
      <c r="O7" s="22">
        <f t="shared" si="4"/>
        <v>3.1545741324921135E-3</v>
      </c>
      <c r="P7">
        <v>1</v>
      </c>
      <c r="Q7" s="43">
        <f t="shared" si="5"/>
        <v>2.4570024570024569E-3</v>
      </c>
      <c r="T7">
        <v>14</v>
      </c>
      <c r="U7" s="22">
        <f t="shared" si="6"/>
        <v>2.8191703584373741E-3</v>
      </c>
      <c r="V7">
        <v>1</v>
      </c>
      <c r="W7" s="43">
        <f t="shared" si="7"/>
        <v>2.4570024570024569E-3</v>
      </c>
      <c r="Z7">
        <v>78</v>
      </c>
      <c r="AA7" s="22">
        <f t="shared" si="8"/>
        <v>1.8786127167630059E-2</v>
      </c>
      <c r="AB7">
        <v>1</v>
      </c>
      <c r="AC7" s="43">
        <f t="shared" si="9"/>
        <v>2.4570024570024569E-3</v>
      </c>
      <c r="AF7">
        <v>18</v>
      </c>
      <c r="AG7" s="43">
        <f t="shared" si="10"/>
        <v>2.5387870239774331E-3</v>
      </c>
      <c r="AH7">
        <v>1</v>
      </c>
      <c r="AI7" s="43">
        <f t="shared" si="11"/>
        <v>2.4570024570024569E-3</v>
      </c>
      <c r="AX7" s="47">
        <v>225</v>
      </c>
      <c r="AY7" s="21">
        <f>AX7/$AX$4</f>
        <v>0.75</v>
      </c>
      <c r="AZ7">
        <v>13</v>
      </c>
      <c r="BA7" s="43">
        <f t="shared" si="12"/>
        <v>3.1941031941031942E-2</v>
      </c>
      <c r="BB7" s="32" t="s">
        <v>123</v>
      </c>
      <c r="BD7">
        <v>11</v>
      </c>
      <c r="BE7" s="22">
        <f t="shared" si="13"/>
        <v>1.2211367673179397E-3</v>
      </c>
      <c r="BF7">
        <v>1</v>
      </c>
      <c r="BG7" s="43">
        <f t="shared" si="14"/>
        <v>2.4570024570024569E-3</v>
      </c>
      <c r="BJ7">
        <v>43</v>
      </c>
      <c r="BK7" s="22">
        <f t="shared" si="15"/>
        <v>0.12759643916913946</v>
      </c>
      <c r="BL7">
        <v>1</v>
      </c>
      <c r="BM7" s="43">
        <f t="shared" si="16"/>
        <v>2.4570024570024569E-3</v>
      </c>
      <c r="BV7">
        <v>23</v>
      </c>
      <c r="BW7" s="21">
        <f t="shared" si="17"/>
        <v>1.4925373134328358E-2</v>
      </c>
      <c r="BX7">
        <v>1</v>
      </c>
      <c r="BY7" s="22">
        <f t="shared" ref="BY7:BY12" si="51">BX7/407</f>
        <v>2.4570024570024569E-3</v>
      </c>
      <c r="CB7">
        <v>19</v>
      </c>
      <c r="CC7" s="22">
        <f t="shared" si="18"/>
        <v>6.3060073016926654E-3</v>
      </c>
      <c r="CD7">
        <v>1</v>
      </c>
      <c r="CE7" s="22">
        <f t="shared" ref="CE7:CE19" si="52">CD7/407</f>
        <v>2.4570024570024569E-3</v>
      </c>
      <c r="CH7" s="29">
        <v>115</v>
      </c>
      <c r="CI7" s="21">
        <f t="shared" si="19"/>
        <v>0.31855955678670361</v>
      </c>
      <c r="CJ7">
        <v>17</v>
      </c>
      <c r="CK7" s="22">
        <f>CJ7/407</f>
        <v>4.1769041769041768E-2</v>
      </c>
      <c r="CN7">
        <v>11</v>
      </c>
      <c r="CO7" s="22">
        <f t="shared" si="20"/>
        <v>1.726844583987441E-3</v>
      </c>
      <c r="CP7">
        <v>1</v>
      </c>
      <c r="CQ7" s="22">
        <f t="shared" ref="CQ7:CQ44" si="53">CP7/407</f>
        <v>2.4570024570024569E-3</v>
      </c>
      <c r="CT7">
        <v>37</v>
      </c>
      <c r="CU7" s="21">
        <f t="shared" si="21"/>
        <v>1.7839922854387655E-2</v>
      </c>
      <c r="CV7">
        <v>1</v>
      </c>
      <c r="CW7" s="22">
        <f t="shared" ref="CW7:CW14" si="54">CV7/407</f>
        <v>2.4570024570024569E-3</v>
      </c>
      <c r="CZ7">
        <v>23</v>
      </c>
      <c r="DA7" s="21">
        <f t="shared" si="22"/>
        <v>3.2303370786516852E-3</v>
      </c>
      <c r="DB7">
        <v>1</v>
      </c>
      <c r="DC7" s="22">
        <f t="shared" ref="DC7:DC56" si="55">DB7/407</f>
        <v>2.4570024570024569E-3</v>
      </c>
      <c r="DF7">
        <v>18</v>
      </c>
      <c r="DG7" s="21">
        <f t="shared" si="23"/>
        <v>2.9397354238118569E-3</v>
      </c>
      <c r="DH7">
        <v>1</v>
      </c>
      <c r="DI7" s="22">
        <f t="shared" ref="DI7:DI70" si="56">DH7/407</f>
        <v>2.4570024570024569E-3</v>
      </c>
      <c r="DL7">
        <v>23</v>
      </c>
      <c r="DM7" s="21">
        <f t="shared" si="24"/>
        <v>1.9541206457094309E-2</v>
      </c>
      <c r="DN7">
        <v>1</v>
      </c>
      <c r="DO7" s="22">
        <f t="shared" ref="DO7:DO23" si="57">DN7/407</f>
        <v>2.4570024570024569E-3</v>
      </c>
      <c r="DR7">
        <v>19</v>
      </c>
      <c r="DS7" s="22">
        <f t="shared" si="25"/>
        <v>3.5289747399702824E-3</v>
      </c>
      <c r="DT7">
        <v>1</v>
      </c>
      <c r="DU7" s="22">
        <f t="shared" si="26"/>
        <v>2.4570024570024569E-3</v>
      </c>
      <c r="ED7" s="29">
        <v>43</v>
      </c>
      <c r="EE7" s="21">
        <f t="shared" si="27"/>
        <v>3.3672670321064996E-2</v>
      </c>
      <c r="EF7">
        <v>1</v>
      </c>
      <c r="EG7" s="22">
        <f t="shared" si="28"/>
        <v>2.4570024570024569E-3</v>
      </c>
      <c r="EJ7">
        <v>11</v>
      </c>
      <c r="EK7" s="21">
        <f t="shared" si="29"/>
        <v>9.3338990241832839E-4</v>
      </c>
      <c r="EL7">
        <v>1</v>
      </c>
      <c r="EM7" s="22">
        <f t="shared" si="30"/>
        <v>2.4570024570024569E-3</v>
      </c>
      <c r="FT7">
        <v>51</v>
      </c>
      <c r="FU7" s="21">
        <f t="shared" si="31"/>
        <v>6.7909454061251661E-3</v>
      </c>
      <c r="FV7">
        <v>1</v>
      </c>
      <c r="FW7" s="22">
        <f t="shared" si="32"/>
        <v>2.4570024570024569E-3</v>
      </c>
      <c r="HD7">
        <v>30</v>
      </c>
      <c r="HE7" s="21">
        <f t="shared" si="33"/>
        <v>2.6216901162282617E-3</v>
      </c>
      <c r="HF7">
        <v>1</v>
      </c>
      <c r="HG7" s="22">
        <f t="shared" si="34"/>
        <v>2.4570024570024569E-3</v>
      </c>
      <c r="HJ7">
        <v>24</v>
      </c>
      <c r="HK7" s="21">
        <f t="shared" si="35"/>
        <v>2.0808045777700713E-3</v>
      </c>
      <c r="HL7">
        <v>1</v>
      </c>
      <c r="HM7" s="22">
        <f t="shared" si="36"/>
        <v>2.4570024570024569E-3</v>
      </c>
      <c r="IB7">
        <v>10</v>
      </c>
      <c r="IC7" s="21">
        <f t="shared" si="37"/>
        <v>3.7835792659856224E-3</v>
      </c>
      <c r="ID7">
        <v>1</v>
      </c>
      <c r="IE7" s="22">
        <f t="shared" si="38"/>
        <v>2.4570024570024569E-3</v>
      </c>
      <c r="IH7">
        <v>21</v>
      </c>
      <c r="II7" s="21">
        <f t="shared" si="39"/>
        <v>8.670520231213872E-3</v>
      </c>
      <c r="IJ7">
        <v>1</v>
      </c>
      <c r="IK7" s="22">
        <f t="shared" si="40"/>
        <v>2.4570024570024569E-3</v>
      </c>
      <c r="IN7" s="29">
        <v>36</v>
      </c>
      <c r="IO7" s="21">
        <f t="shared" si="41"/>
        <v>2.4258760107816711E-2</v>
      </c>
      <c r="IP7">
        <v>1</v>
      </c>
      <c r="IQ7" s="22">
        <f t="shared" si="42"/>
        <v>2.4570024570024569E-3</v>
      </c>
      <c r="IT7">
        <v>18</v>
      </c>
      <c r="IU7" s="21">
        <f t="shared" si="43"/>
        <v>2.9211295034079843E-3</v>
      </c>
      <c r="IV7">
        <v>1</v>
      </c>
      <c r="IW7" s="22">
        <f t="shared" si="44"/>
        <v>2.4570024570024569E-3</v>
      </c>
      <c r="KJ7">
        <v>34</v>
      </c>
      <c r="KK7" s="21">
        <f t="shared" si="45"/>
        <v>8.30078125E-3</v>
      </c>
      <c r="KL7">
        <v>1</v>
      </c>
      <c r="KM7" s="22">
        <f t="shared" si="46"/>
        <v>2.4570024570024569E-3</v>
      </c>
      <c r="KV7">
        <v>23</v>
      </c>
      <c r="KW7" s="21">
        <f t="shared" si="47"/>
        <v>7.0573795642835226E-3</v>
      </c>
      <c r="KX7">
        <v>1</v>
      </c>
      <c r="KY7" s="22">
        <f t="shared" si="48"/>
        <v>2.4570024570024569E-3</v>
      </c>
      <c r="LH7" s="29">
        <v>12</v>
      </c>
      <c r="LI7" s="21">
        <f t="shared" si="49"/>
        <v>1.405152224824356E-2</v>
      </c>
      <c r="LJ7">
        <v>1</v>
      </c>
      <c r="LK7" s="22">
        <f t="shared" si="50"/>
        <v>2.4570024570024569E-3</v>
      </c>
    </row>
    <row r="8" spans="1:324" x14ac:dyDescent="0.25">
      <c r="B8">
        <v>10</v>
      </c>
      <c r="C8" s="22">
        <f t="shared" si="0"/>
        <v>2.4390243902439025E-2</v>
      </c>
      <c r="D8">
        <v>3</v>
      </c>
      <c r="E8" s="43">
        <f t="shared" si="1"/>
        <v>7.3710073710073713E-3</v>
      </c>
      <c r="F8" s="32" t="s">
        <v>106</v>
      </c>
      <c r="H8">
        <v>97</v>
      </c>
      <c r="I8" s="22">
        <f t="shared" si="2"/>
        <v>1.4447423294608281E-2</v>
      </c>
      <c r="J8">
        <v>1</v>
      </c>
      <c r="K8" s="43">
        <f t="shared" si="3"/>
        <v>2.4570024570024569E-3</v>
      </c>
      <c r="N8">
        <v>14</v>
      </c>
      <c r="O8" s="22">
        <f t="shared" si="4"/>
        <v>2.4535576586049773E-3</v>
      </c>
      <c r="P8">
        <v>1</v>
      </c>
      <c r="Q8" s="43">
        <f t="shared" si="5"/>
        <v>2.4570024570024569E-3</v>
      </c>
      <c r="T8">
        <v>95</v>
      </c>
      <c r="U8" s="22">
        <f t="shared" si="6"/>
        <v>1.9130084575110753E-2</v>
      </c>
      <c r="V8">
        <v>1</v>
      </c>
      <c r="W8" s="43">
        <f t="shared" si="7"/>
        <v>2.4570024570024569E-3</v>
      </c>
      <c r="Z8">
        <v>74</v>
      </c>
      <c r="AA8" s="22">
        <f t="shared" si="8"/>
        <v>1.7822736030828516E-2</v>
      </c>
      <c r="AB8">
        <v>1</v>
      </c>
      <c r="AC8" s="43">
        <f t="shared" si="9"/>
        <v>2.4570024570024569E-3</v>
      </c>
      <c r="AF8">
        <v>14</v>
      </c>
      <c r="AG8" s="43">
        <f t="shared" si="10"/>
        <v>1.9746121297602257E-3</v>
      </c>
      <c r="AH8">
        <v>1</v>
      </c>
      <c r="AI8" s="43">
        <f t="shared" si="11"/>
        <v>2.4570024570024569E-3</v>
      </c>
      <c r="AX8" s="29">
        <v>75</v>
      </c>
      <c r="AY8" s="21">
        <f t="shared" ref="AY8" si="58">AX8/$AX$4</f>
        <v>0.25</v>
      </c>
      <c r="AZ8">
        <v>11</v>
      </c>
      <c r="BA8" s="43">
        <f t="shared" si="12"/>
        <v>2.7027027027027029E-2</v>
      </c>
      <c r="BB8" s="32" t="s">
        <v>148</v>
      </c>
      <c r="BD8">
        <v>16</v>
      </c>
      <c r="BE8" s="22">
        <f t="shared" si="13"/>
        <v>1.7761989342806395E-3</v>
      </c>
      <c r="BF8">
        <v>1</v>
      </c>
      <c r="BG8" s="43">
        <f t="shared" si="14"/>
        <v>2.4570024570024569E-3</v>
      </c>
      <c r="BV8">
        <v>23</v>
      </c>
      <c r="BW8" s="21">
        <f t="shared" si="17"/>
        <v>1.4925373134328358E-2</v>
      </c>
      <c r="BX8">
        <v>1</v>
      </c>
      <c r="BY8" s="22">
        <f t="shared" si="51"/>
        <v>2.4570024570024569E-3</v>
      </c>
      <c r="CB8">
        <v>10</v>
      </c>
      <c r="CC8" s="22">
        <f t="shared" si="18"/>
        <v>3.318951211417192E-3</v>
      </c>
      <c r="CD8">
        <v>1</v>
      </c>
      <c r="CE8" s="22">
        <f t="shared" si="52"/>
        <v>2.4570024570024569E-3</v>
      </c>
      <c r="CH8" s="47"/>
      <c r="CN8">
        <v>17</v>
      </c>
      <c r="CO8" s="22">
        <f t="shared" si="20"/>
        <v>2.6687598116169543E-3</v>
      </c>
      <c r="CP8">
        <v>1</v>
      </c>
      <c r="CQ8" s="22">
        <f t="shared" si="53"/>
        <v>2.4570024570024569E-3</v>
      </c>
      <c r="CT8">
        <v>34</v>
      </c>
      <c r="CU8" s="21">
        <f t="shared" si="21"/>
        <v>1.6393442622950821E-2</v>
      </c>
      <c r="CV8">
        <v>1</v>
      </c>
      <c r="CW8" s="22">
        <f t="shared" si="54"/>
        <v>2.4570024570024569E-3</v>
      </c>
      <c r="CZ8">
        <v>17</v>
      </c>
      <c r="DA8" s="21">
        <f t="shared" si="22"/>
        <v>2.3876404494382023E-3</v>
      </c>
      <c r="DB8">
        <v>1</v>
      </c>
      <c r="DC8" s="22">
        <f t="shared" si="55"/>
        <v>2.4570024570024569E-3</v>
      </c>
      <c r="DF8">
        <v>19</v>
      </c>
      <c r="DG8" s="21">
        <f t="shared" si="23"/>
        <v>3.1030540584680712E-3</v>
      </c>
      <c r="DH8">
        <v>1</v>
      </c>
      <c r="DI8" s="22">
        <f t="shared" si="56"/>
        <v>2.4570024570024569E-3</v>
      </c>
      <c r="DL8">
        <v>15</v>
      </c>
      <c r="DM8" s="21">
        <f t="shared" si="24"/>
        <v>1.2744265080713678E-2</v>
      </c>
      <c r="DN8">
        <v>1</v>
      </c>
      <c r="DO8" s="22">
        <f t="shared" si="57"/>
        <v>2.4570024570024569E-3</v>
      </c>
      <c r="DR8">
        <v>31</v>
      </c>
      <c r="DS8" s="22">
        <f t="shared" si="25"/>
        <v>5.757800891530461E-3</v>
      </c>
      <c r="DT8">
        <v>1</v>
      </c>
      <c r="DU8" s="22">
        <f t="shared" si="26"/>
        <v>2.4570024570024569E-3</v>
      </c>
      <c r="ED8" s="29">
        <v>23</v>
      </c>
      <c r="EE8" s="21">
        <f t="shared" si="27"/>
        <v>1.8010963194988253E-2</v>
      </c>
      <c r="EF8">
        <v>1</v>
      </c>
      <c r="EG8" s="22">
        <f t="shared" si="28"/>
        <v>2.4570024570024569E-3</v>
      </c>
      <c r="EJ8">
        <v>12</v>
      </c>
      <c r="EK8" s="21">
        <f t="shared" si="29"/>
        <v>1.0182435299109036E-3</v>
      </c>
      <c r="EL8">
        <v>1</v>
      </c>
      <c r="EM8" s="22">
        <f t="shared" si="30"/>
        <v>2.4570024570024569E-3</v>
      </c>
      <c r="FT8">
        <v>17</v>
      </c>
      <c r="FU8" s="21">
        <f t="shared" si="31"/>
        <v>2.263648468708389E-3</v>
      </c>
      <c r="FV8">
        <v>1</v>
      </c>
      <c r="FW8" s="22">
        <f t="shared" si="32"/>
        <v>2.4570024570024569E-3</v>
      </c>
      <c r="HD8">
        <v>20</v>
      </c>
      <c r="HE8" s="21">
        <f t="shared" si="33"/>
        <v>1.7477934108188413E-3</v>
      </c>
      <c r="HF8">
        <v>1</v>
      </c>
      <c r="HG8" s="22">
        <f t="shared" si="34"/>
        <v>2.4570024570024569E-3</v>
      </c>
      <c r="HJ8">
        <v>46</v>
      </c>
      <c r="HK8" s="21">
        <f t="shared" si="35"/>
        <v>3.9882087740593028E-3</v>
      </c>
      <c r="HL8">
        <v>1</v>
      </c>
      <c r="HM8" s="22">
        <f t="shared" si="36"/>
        <v>2.4570024570024569E-3</v>
      </c>
      <c r="IB8">
        <v>15</v>
      </c>
      <c r="IC8" s="21">
        <f t="shared" si="37"/>
        <v>5.6753688989784334E-3</v>
      </c>
      <c r="ID8">
        <v>1</v>
      </c>
      <c r="IE8" s="22">
        <f t="shared" si="38"/>
        <v>2.4570024570024569E-3</v>
      </c>
      <c r="IH8">
        <v>11</v>
      </c>
      <c r="II8" s="21">
        <f t="shared" si="39"/>
        <v>4.5417010734929812E-3</v>
      </c>
      <c r="IJ8">
        <v>1</v>
      </c>
      <c r="IK8" s="22">
        <f t="shared" si="40"/>
        <v>2.4570024570024569E-3</v>
      </c>
      <c r="IN8" s="29">
        <v>31</v>
      </c>
      <c r="IO8" s="21">
        <f t="shared" si="41"/>
        <v>2.0889487870619946E-2</v>
      </c>
      <c r="IP8">
        <v>1</v>
      </c>
      <c r="IQ8" s="22">
        <f t="shared" si="42"/>
        <v>2.4570024570024569E-3</v>
      </c>
      <c r="IT8">
        <v>10</v>
      </c>
      <c r="IU8" s="21">
        <f t="shared" si="43"/>
        <v>1.6228497241155468E-3</v>
      </c>
      <c r="IV8">
        <v>1</v>
      </c>
      <c r="IW8" s="22">
        <f t="shared" si="44"/>
        <v>2.4570024570024569E-3</v>
      </c>
      <c r="KJ8">
        <v>13</v>
      </c>
      <c r="KK8" s="21">
        <f t="shared" si="45"/>
        <v>3.173828125E-3</v>
      </c>
      <c r="KL8">
        <v>1</v>
      </c>
      <c r="KM8" s="22">
        <f t="shared" si="46"/>
        <v>2.4570024570024569E-3</v>
      </c>
      <c r="KV8">
        <v>56</v>
      </c>
      <c r="KW8" s="21">
        <f t="shared" si="47"/>
        <v>1.718318502608162E-2</v>
      </c>
      <c r="KX8">
        <v>1</v>
      </c>
      <c r="KY8" s="22">
        <f t="shared" si="48"/>
        <v>2.4570024570024569E-3</v>
      </c>
      <c r="LH8" s="29">
        <v>10</v>
      </c>
      <c r="LI8" s="21">
        <f t="shared" si="49"/>
        <v>1.1709601873536301E-2</v>
      </c>
      <c r="LJ8">
        <v>1</v>
      </c>
      <c r="LK8" s="22">
        <f t="shared" si="50"/>
        <v>2.4570024570024569E-3</v>
      </c>
    </row>
    <row r="9" spans="1:324" x14ac:dyDescent="0.25">
      <c r="H9">
        <v>80</v>
      </c>
      <c r="I9" s="22">
        <f t="shared" si="2"/>
        <v>1.1915400655347037E-2</v>
      </c>
      <c r="J9">
        <v>1</v>
      </c>
      <c r="K9" s="43">
        <f t="shared" si="3"/>
        <v>2.4570024570024569E-3</v>
      </c>
      <c r="N9">
        <v>33</v>
      </c>
      <c r="O9" s="22">
        <f t="shared" si="4"/>
        <v>5.7833859095688745E-3</v>
      </c>
      <c r="P9">
        <v>1</v>
      </c>
      <c r="Q9" s="43">
        <f t="shared" si="5"/>
        <v>2.4570024570024569E-3</v>
      </c>
      <c r="T9">
        <v>56</v>
      </c>
      <c r="U9" s="22">
        <f t="shared" si="6"/>
        <v>1.1276681433749497E-2</v>
      </c>
      <c r="V9">
        <v>1</v>
      </c>
      <c r="W9" s="43">
        <f t="shared" si="7"/>
        <v>2.4570024570024569E-3</v>
      </c>
      <c r="Z9">
        <v>55</v>
      </c>
      <c r="AA9" s="22">
        <f t="shared" si="8"/>
        <v>1.3246628131021194E-2</v>
      </c>
      <c r="AB9">
        <v>1</v>
      </c>
      <c r="AC9" s="43">
        <f t="shared" si="9"/>
        <v>2.4570024570024569E-3</v>
      </c>
      <c r="AF9">
        <v>18</v>
      </c>
      <c r="AG9" s="43">
        <f t="shared" si="10"/>
        <v>2.5387870239774331E-3</v>
      </c>
      <c r="AH9">
        <v>1</v>
      </c>
      <c r="AI9" s="43">
        <f t="shared" si="11"/>
        <v>2.4570024570024569E-3</v>
      </c>
      <c r="AX9" s="47"/>
      <c r="BD9">
        <v>16</v>
      </c>
      <c r="BE9" s="22">
        <f t="shared" si="13"/>
        <v>1.7761989342806395E-3</v>
      </c>
      <c r="BF9">
        <v>1</v>
      </c>
      <c r="BG9" s="43">
        <f t="shared" si="14"/>
        <v>2.4570024570024569E-3</v>
      </c>
      <c r="BV9">
        <v>13</v>
      </c>
      <c r="BW9" s="21">
        <f t="shared" si="17"/>
        <v>8.4360804672290717E-3</v>
      </c>
      <c r="BX9">
        <v>1</v>
      </c>
      <c r="BY9" s="22">
        <f t="shared" si="51"/>
        <v>2.4570024570024569E-3</v>
      </c>
      <c r="CB9">
        <v>59</v>
      </c>
      <c r="CC9" s="22">
        <f t="shared" si="18"/>
        <v>1.9581812147361433E-2</v>
      </c>
      <c r="CD9">
        <v>1</v>
      </c>
      <c r="CE9" s="22">
        <f t="shared" si="52"/>
        <v>2.4570024570024569E-3</v>
      </c>
      <c r="CH9" s="47"/>
      <c r="CN9">
        <v>11</v>
      </c>
      <c r="CO9" s="22">
        <f t="shared" si="20"/>
        <v>1.726844583987441E-3</v>
      </c>
      <c r="CP9">
        <v>1</v>
      </c>
      <c r="CQ9" s="22">
        <f t="shared" si="53"/>
        <v>2.4570024570024569E-3</v>
      </c>
      <c r="CT9">
        <v>22</v>
      </c>
      <c r="CU9" s="21">
        <f t="shared" si="21"/>
        <v>1.0607521697203472E-2</v>
      </c>
      <c r="CV9">
        <v>1</v>
      </c>
      <c r="CW9" s="22">
        <f t="shared" si="54"/>
        <v>2.4570024570024569E-3</v>
      </c>
      <c r="CZ9">
        <v>23</v>
      </c>
      <c r="DA9" s="21">
        <f t="shared" si="22"/>
        <v>3.2303370786516852E-3</v>
      </c>
      <c r="DB9">
        <v>1</v>
      </c>
      <c r="DC9" s="22">
        <f t="shared" si="55"/>
        <v>2.4570024570024569E-3</v>
      </c>
      <c r="DF9">
        <v>52</v>
      </c>
      <c r="DG9" s="21">
        <f t="shared" si="23"/>
        <v>8.4925690021231421E-3</v>
      </c>
      <c r="DH9">
        <v>1</v>
      </c>
      <c r="DI9" s="22">
        <f t="shared" si="56"/>
        <v>2.4570024570024569E-3</v>
      </c>
      <c r="DL9">
        <v>10</v>
      </c>
      <c r="DM9" s="21">
        <f t="shared" si="24"/>
        <v>8.4961767204757861E-3</v>
      </c>
      <c r="DN9">
        <v>14</v>
      </c>
      <c r="DO9" s="22">
        <f t="shared" si="57"/>
        <v>3.4398034398034398E-2</v>
      </c>
      <c r="DR9">
        <v>15</v>
      </c>
      <c r="DS9" s="22">
        <f t="shared" si="25"/>
        <v>2.786032689450223E-3</v>
      </c>
      <c r="DT9">
        <v>1</v>
      </c>
      <c r="DU9" s="22">
        <f t="shared" si="26"/>
        <v>2.4570024570024569E-3</v>
      </c>
      <c r="ED9" s="29">
        <v>22</v>
      </c>
      <c r="EE9" s="21">
        <f t="shared" si="27"/>
        <v>1.7227877838684416E-2</v>
      </c>
      <c r="EF9">
        <v>1</v>
      </c>
      <c r="EG9" s="22">
        <f t="shared" si="28"/>
        <v>2.4570024570024569E-3</v>
      </c>
      <c r="EJ9">
        <v>21</v>
      </c>
      <c r="EK9" s="21">
        <f t="shared" si="29"/>
        <v>1.7819261773440816E-3</v>
      </c>
      <c r="EL9">
        <v>1</v>
      </c>
      <c r="EM9" s="22">
        <f t="shared" si="30"/>
        <v>2.4570024570024569E-3</v>
      </c>
      <c r="FT9">
        <v>42</v>
      </c>
      <c r="FU9" s="21">
        <f t="shared" si="31"/>
        <v>5.5925432756324901E-3</v>
      </c>
      <c r="FV9">
        <v>1</v>
      </c>
      <c r="FW9" s="22">
        <f t="shared" si="32"/>
        <v>2.4570024570024569E-3</v>
      </c>
      <c r="HD9">
        <v>42</v>
      </c>
      <c r="HE9" s="21">
        <f t="shared" si="33"/>
        <v>3.6703661627195665E-3</v>
      </c>
      <c r="HF9">
        <v>1</v>
      </c>
      <c r="HG9" s="22">
        <f t="shared" si="34"/>
        <v>2.4570024570024569E-3</v>
      </c>
      <c r="HJ9">
        <v>70</v>
      </c>
      <c r="HK9" s="21">
        <f t="shared" si="35"/>
        <v>6.0690133518293736E-3</v>
      </c>
      <c r="HL9">
        <v>1</v>
      </c>
      <c r="HM9" s="22">
        <f t="shared" si="36"/>
        <v>2.4570024570024569E-3</v>
      </c>
      <c r="IB9">
        <v>11</v>
      </c>
      <c r="IC9" s="21">
        <f t="shared" si="37"/>
        <v>4.1619371925841848E-3</v>
      </c>
      <c r="ID9">
        <v>1</v>
      </c>
      <c r="IE9" s="22">
        <f t="shared" si="38"/>
        <v>2.4570024570024569E-3</v>
      </c>
      <c r="IH9">
        <v>38</v>
      </c>
      <c r="II9" s="21">
        <f t="shared" si="39"/>
        <v>1.5689512799339389E-2</v>
      </c>
      <c r="IJ9">
        <v>1</v>
      </c>
      <c r="IK9" s="22">
        <f t="shared" si="40"/>
        <v>2.4570024570024569E-3</v>
      </c>
      <c r="IN9" s="29">
        <v>18</v>
      </c>
      <c r="IO9" s="21">
        <f t="shared" si="41"/>
        <v>1.2129380053908356E-2</v>
      </c>
      <c r="IP9">
        <v>1</v>
      </c>
      <c r="IQ9" s="22">
        <f t="shared" si="42"/>
        <v>2.4570024570024569E-3</v>
      </c>
      <c r="IT9">
        <v>26</v>
      </c>
      <c r="IU9" s="21">
        <f t="shared" si="43"/>
        <v>4.2194092827004216E-3</v>
      </c>
      <c r="IV9">
        <v>1</v>
      </c>
      <c r="IW9" s="22">
        <f t="shared" si="44"/>
        <v>2.4570024570024569E-3</v>
      </c>
      <c r="KJ9">
        <v>14</v>
      </c>
      <c r="KK9" s="21">
        <f t="shared" si="45"/>
        <v>3.41796875E-3</v>
      </c>
      <c r="KL9">
        <v>1</v>
      </c>
      <c r="KM9" s="22">
        <f t="shared" si="46"/>
        <v>2.4570024570024569E-3</v>
      </c>
      <c r="KV9">
        <v>51</v>
      </c>
      <c r="KW9" s="21">
        <f t="shared" si="47"/>
        <v>1.5648972077324332E-2</v>
      </c>
      <c r="KX9">
        <v>1</v>
      </c>
      <c r="KY9" s="22">
        <f t="shared" si="48"/>
        <v>2.4570024570024569E-3</v>
      </c>
      <c r="LH9" s="29">
        <v>10</v>
      </c>
      <c r="LI9" s="21">
        <f t="shared" si="49"/>
        <v>1.1709601873536301E-2</v>
      </c>
      <c r="LJ9">
        <v>1</v>
      </c>
      <c r="LK9" s="22">
        <f t="shared" si="50"/>
        <v>2.4570024570024569E-3</v>
      </c>
    </row>
    <row r="10" spans="1:324" x14ac:dyDescent="0.25">
      <c r="H10">
        <v>59</v>
      </c>
      <c r="I10" s="22">
        <f t="shared" si="2"/>
        <v>8.7876079833184399E-3</v>
      </c>
      <c r="J10">
        <v>1</v>
      </c>
      <c r="K10" s="43">
        <f t="shared" si="3"/>
        <v>2.4570024570024569E-3</v>
      </c>
      <c r="N10">
        <v>21</v>
      </c>
      <c r="O10" s="22">
        <f t="shared" si="4"/>
        <v>3.6803364879074659E-3</v>
      </c>
      <c r="P10">
        <v>1</v>
      </c>
      <c r="Q10" s="43">
        <f t="shared" si="5"/>
        <v>2.4570024570024569E-3</v>
      </c>
      <c r="T10">
        <v>29</v>
      </c>
      <c r="U10" s="22">
        <f t="shared" si="6"/>
        <v>5.8397100281917039E-3</v>
      </c>
      <c r="V10">
        <v>1</v>
      </c>
      <c r="W10" s="43">
        <f t="shared" si="7"/>
        <v>2.4570024570024569E-3</v>
      </c>
      <c r="Z10">
        <v>32</v>
      </c>
      <c r="AA10" s="22">
        <f t="shared" si="8"/>
        <v>7.7071290944123313E-3</v>
      </c>
      <c r="AB10">
        <v>1</v>
      </c>
      <c r="AC10" s="43">
        <f t="shared" si="9"/>
        <v>2.4570024570024569E-3</v>
      </c>
      <c r="AF10">
        <v>12</v>
      </c>
      <c r="AG10" s="43">
        <f t="shared" si="10"/>
        <v>1.692524682651622E-3</v>
      </c>
      <c r="AH10">
        <v>1</v>
      </c>
      <c r="AI10" s="43">
        <f t="shared" si="11"/>
        <v>2.4570024570024569E-3</v>
      </c>
      <c r="BD10">
        <v>31</v>
      </c>
      <c r="BE10" s="22">
        <f t="shared" si="13"/>
        <v>3.4413854351687391E-3</v>
      </c>
      <c r="BF10">
        <v>1</v>
      </c>
      <c r="BG10" s="43">
        <f t="shared" si="14"/>
        <v>2.4570024570024569E-3</v>
      </c>
      <c r="BV10">
        <v>14</v>
      </c>
      <c r="BW10" s="21">
        <f t="shared" si="17"/>
        <v>9.0850097339390014E-3</v>
      </c>
      <c r="BX10">
        <v>2</v>
      </c>
      <c r="BY10" s="22">
        <f t="shared" si="51"/>
        <v>4.9140049140049139E-3</v>
      </c>
      <c r="CB10">
        <v>21</v>
      </c>
      <c r="CC10" s="22">
        <f t="shared" si="18"/>
        <v>6.9697975439761035E-3</v>
      </c>
      <c r="CD10">
        <v>1</v>
      </c>
      <c r="CE10" s="22">
        <f t="shared" si="52"/>
        <v>2.4570024570024569E-3</v>
      </c>
      <c r="CH10" s="47"/>
      <c r="CN10">
        <v>22</v>
      </c>
      <c r="CO10" s="22">
        <f t="shared" si="20"/>
        <v>3.4536891679748821E-3</v>
      </c>
      <c r="CP10">
        <v>1</v>
      </c>
      <c r="CQ10" s="22">
        <f t="shared" si="53"/>
        <v>2.4570024570024569E-3</v>
      </c>
      <c r="CT10">
        <v>18</v>
      </c>
      <c r="CU10" s="21">
        <f t="shared" si="21"/>
        <v>8.6788813886210219E-3</v>
      </c>
      <c r="CV10">
        <v>1</v>
      </c>
      <c r="CW10" s="22">
        <f t="shared" si="54"/>
        <v>2.4570024570024569E-3</v>
      </c>
      <c r="CZ10">
        <v>12</v>
      </c>
      <c r="DA10" s="21">
        <f t="shared" si="22"/>
        <v>1.6853932584269663E-3</v>
      </c>
      <c r="DB10">
        <v>1</v>
      </c>
      <c r="DC10" s="22">
        <f t="shared" si="55"/>
        <v>2.4570024570024569E-3</v>
      </c>
      <c r="DF10">
        <v>42</v>
      </c>
      <c r="DG10" s="21">
        <f t="shared" si="23"/>
        <v>6.8593826555609994E-3</v>
      </c>
      <c r="DH10">
        <v>1</v>
      </c>
      <c r="DI10" s="22">
        <f t="shared" si="56"/>
        <v>2.4570024570024569E-3</v>
      </c>
      <c r="DL10">
        <v>13</v>
      </c>
      <c r="DM10" s="21">
        <f t="shared" si="24"/>
        <v>1.1045029736618521E-2</v>
      </c>
      <c r="DN10">
        <v>18</v>
      </c>
      <c r="DO10" s="22">
        <f t="shared" si="57"/>
        <v>4.4226044226044224E-2</v>
      </c>
      <c r="DR10">
        <v>63</v>
      </c>
      <c r="DS10" s="22">
        <f t="shared" si="25"/>
        <v>1.1701337295690936E-2</v>
      </c>
      <c r="DT10">
        <v>1</v>
      </c>
      <c r="DU10" s="22">
        <f t="shared" si="26"/>
        <v>2.4570024570024569E-3</v>
      </c>
      <c r="ED10" s="29">
        <v>12</v>
      </c>
      <c r="EE10" s="21">
        <f t="shared" si="27"/>
        <v>9.3970242756460463E-3</v>
      </c>
      <c r="EF10">
        <v>1</v>
      </c>
      <c r="EG10" s="22">
        <f t="shared" si="28"/>
        <v>2.4570024570024569E-3</v>
      </c>
      <c r="EJ10">
        <v>21</v>
      </c>
      <c r="EK10" s="21">
        <f t="shared" si="29"/>
        <v>1.7819261773440816E-3</v>
      </c>
      <c r="EL10">
        <v>1</v>
      </c>
      <c r="EM10" s="22">
        <f t="shared" si="30"/>
        <v>2.4570024570024569E-3</v>
      </c>
      <c r="FT10">
        <v>16</v>
      </c>
      <c r="FU10" s="21">
        <f t="shared" si="31"/>
        <v>2.1304926764314247E-3</v>
      </c>
      <c r="FV10">
        <v>1</v>
      </c>
      <c r="FW10" s="22">
        <f t="shared" si="32"/>
        <v>2.4570024570024569E-3</v>
      </c>
      <c r="HD10">
        <v>17</v>
      </c>
      <c r="HE10" s="21">
        <f t="shared" si="33"/>
        <v>1.4856243991960151E-3</v>
      </c>
      <c r="HF10">
        <v>1</v>
      </c>
      <c r="HG10" s="22">
        <f t="shared" si="34"/>
        <v>2.4570024570024569E-3</v>
      </c>
      <c r="HJ10">
        <v>21</v>
      </c>
      <c r="HK10" s="21">
        <f t="shared" si="35"/>
        <v>1.8207040055488123E-3</v>
      </c>
      <c r="HL10">
        <v>1</v>
      </c>
      <c r="HM10" s="22">
        <f t="shared" si="36"/>
        <v>2.4570024570024569E-3</v>
      </c>
      <c r="IB10">
        <v>47</v>
      </c>
      <c r="IC10" s="21">
        <f t="shared" si="37"/>
        <v>1.7782822550132426E-2</v>
      </c>
      <c r="ID10">
        <v>1</v>
      </c>
      <c r="IE10" s="22">
        <f t="shared" si="38"/>
        <v>2.4570024570024569E-3</v>
      </c>
      <c r="IH10">
        <v>35</v>
      </c>
      <c r="II10" s="21">
        <f t="shared" si="39"/>
        <v>1.4450867052023121E-2</v>
      </c>
      <c r="IJ10">
        <v>1</v>
      </c>
      <c r="IK10" s="22">
        <f t="shared" si="40"/>
        <v>2.4570024570024569E-3</v>
      </c>
      <c r="IN10" s="29">
        <v>16</v>
      </c>
      <c r="IO10" s="21">
        <f t="shared" si="41"/>
        <v>1.078167115902965E-2</v>
      </c>
      <c r="IP10">
        <v>1</v>
      </c>
      <c r="IQ10" s="22">
        <f t="shared" si="42"/>
        <v>2.4570024570024569E-3</v>
      </c>
      <c r="IT10">
        <v>41</v>
      </c>
      <c r="IU10" s="21">
        <f t="shared" si="43"/>
        <v>6.6536838688737426E-3</v>
      </c>
      <c r="IV10">
        <v>1</v>
      </c>
      <c r="IW10" s="22">
        <f t="shared" si="44"/>
        <v>2.4570024570024569E-3</v>
      </c>
      <c r="KJ10">
        <v>10</v>
      </c>
      <c r="KK10" s="21">
        <f t="shared" si="45"/>
        <v>2.44140625E-3</v>
      </c>
      <c r="KL10">
        <v>1</v>
      </c>
      <c r="KM10" s="22">
        <f t="shared" si="46"/>
        <v>2.4570024570024569E-3</v>
      </c>
      <c r="KV10">
        <v>41</v>
      </c>
      <c r="KW10" s="21">
        <f t="shared" si="47"/>
        <v>1.2580546179809757E-2</v>
      </c>
      <c r="KX10">
        <v>1</v>
      </c>
      <c r="KY10" s="22">
        <f t="shared" si="48"/>
        <v>2.4570024570024569E-3</v>
      </c>
      <c r="LH10" s="29">
        <v>17</v>
      </c>
      <c r="LI10" s="21">
        <f t="shared" si="49"/>
        <v>1.9906323185011711E-2</v>
      </c>
      <c r="LJ10">
        <v>4</v>
      </c>
      <c r="LK10" s="22">
        <f t="shared" si="50"/>
        <v>9.8280098280098278E-3</v>
      </c>
    </row>
    <row r="11" spans="1:324" x14ac:dyDescent="0.25">
      <c r="H11">
        <v>37</v>
      </c>
      <c r="I11" s="22">
        <f t="shared" si="2"/>
        <v>5.5108728030980039E-3</v>
      </c>
      <c r="J11">
        <v>1</v>
      </c>
      <c r="K11" s="43">
        <f t="shared" si="3"/>
        <v>2.4570024570024569E-3</v>
      </c>
      <c r="N11">
        <v>47</v>
      </c>
      <c r="O11" s="22">
        <f t="shared" si="4"/>
        <v>8.2369435681738518E-3</v>
      </c>
      <c r="P11">
        <v>1</v>
      </c>
      <c r="Q11" s="43">
        <f t="shared" si="5"/>
        <v>2.4570024570024569E-3</v>
      </c>
      <c r="T11">
        <v>20</v>
      </c>
      <c r="U11" s="22">
        <f t="shared" si="6"/>
        <v>4.0273862263391063E-3</v>
      </c>
      <c r="V11">
        <v>1</v>
      </c>
      <c r="W11" s="43">
        <f t="shared" si="7"/>
        <v>2.4570024570024569E-3</v>
      </c>
      <c r="Z11">
        <v>27</v>
      </c>
      <c r="AA11" s="22">
        <f t="shared" si="8"/>
        <v>6.5028901734104048E-3</v>
      </c>
      <c r="AB11">
        <v>1</v>
      </c>
      <c r="AC11" s="43">
        <f t="shared" si="9"/>
        <v>2.4570024570024569E-3</v>
      </c>
      <c r="AF11">
        <v>41</v>
      </c>
      <c r="AG11" s="43">
        <f t="shared" si="10"/>
        <v>5.7827926657263752E-3</v>
      </c>
      <c r="AH11">
        <v>1</v>
      </c>
      <c r="AI11" s="43">
        <f t="shared" si="11"/>
        <v>2.4570024570024569E-3</v>
      </c>
      <c r="BD11">
        <v>11</v>
      </c>
      <c r="BE11" s="22">
        <f t="shared" si="13"/>
        <v>1.2211367673179397E-3</v>
      </c>
      <c r="BF11">
        <v>1</v>
      </c>
      <c r="BG11" s="43">
        <f t="shared" si="14"/>
        <v>2.4570024570024569E-3</v>
      </c>
      <c r="BV11" s="213">
        <v>11</v>
      </c>
      <c r="BW11" s="214">
        <f t="shared" si="17"/>
        <v>7.138221933809215E-3</v>
      </c>
      <c r="BX11" s="215">
        <v>7</v>
      </c>
      <c r="BY11" s="216">
        <f t="shared" si="51"/>
        <v>1.7199017199017199E-2</v>
      </c>
      <c r="BZ11" t="s">
        <v>198</v>
      </c>
      <c r="CB11">
        <v>52</v>
      </c>
      <c r="CC11" s="22">
        <f t="shared" si="18"/>
        <v>1.72585462993694E-2</v>
      </c>
      <c r="CD11">
        <v>1</v>
      </c>
      <c r="CE11" s="22">
        <f t="shared" si="52"/>
        <v>2.4570024570024569E-3</v>
      </c>
      <c r="CH11" s="47"/>
      <c r="CN11">
        <v>10</v>
      </c>
      <c r="CO11" s="22">
        <f t="shared" si="20"/>
        <v>1.5698587127158557E-3</v>
      </c>
      <c r="CP11">
        <v>1</v>
      </c>
      <c r="CQ11" s="22">
        <f t="shared" si="53"/>
        <v>2.4570024570024569E-3</v>
      </c>
      <c r="CT11">
        <v>11</v>
      </c>
      <c r="CU11" s="21">
        <f t="shared" si="21"/>
        <v>5.303760848601736E-3</v>
      </c>
      <c r="CV11">
        <v>1</v>
      </c>
      <c r="CW11" s="22">
        <f t="shared" si="54"/>
        <v>2.4570024570024569E-3</v>
      </c>
      <c r="CZ11">
        <v>21</v>
      </c>
      <c r="DA11" s="21">
        <f t="shared" si="22"/>
        <v>2.9494382022471912E-3</v>
      </c>
      <c r="DB11">
        <v>1</v>
      </c>
      <c r="DC11" s="22">
        <f t="shared" si="55"/>
        <v>2.4570024570024569E-3</v>
      </c>
      <c r="DF11">
        <v>19</v>
      </c>
      <c r="DG11" s="21">
        <f t="shared" si="23"/>
        <v>3.1030540584680712E-3</v>
      </c>
      <c r="DH11">
        <v>1</v>
      </c>
      <c r="DI11" s="22">
        <f t="shared" si="56"/>
        <v>2.4570024570024569E-3</v>
      </c>
      <c r="DL11">
        <v>10</v>
      </c>
      <c r="DM11" s="21">
        <f t="shared" si="24"/>
        <v>8.4961767204757861E-3</v>
      </c>
      <c r="DN11">
        <v>19</v>
      </c>
      <c r="DO11" s="22">
        <f t="shared" si="57"/>
        <v>4.6683046683046681E-2</v>
      </c>
      <c r="DR11">
        <v>71</v>
      </c>
      <c r="DS11" s="22">
        <f t="shared" si="25"/>
        <v>1.3187221396731055E-2</v>
      </c>
      <c r="DT11">
        <v>1</v>
      </c>
      <c r="DU11" s="22">
        <f t="shared" si="26"/>
        <v>2.4570024570024569E-3</v>
      </c>
      <c r="ED11" s="29">
        <v>26</v>
      </c>
      <c r="EE11" s="21">
        <f t="shared" si="27"/>
        <v>2.0360219263899765E-2</v>
      </c>
      <c r="EF11">
        <v>16</v>
      </c>
      <c r="EG11" s="22">
        <f t="shared" si="28"/>
        <v>3.9312039312039311E-2</v>
      </c>
      <c r="EJ11">
        <v>73</v>
      </c>
      <c r="EK11" s="21">
        <f t="shared" si="29"/>
        <v>6.1943148069579972E-3</v>
      </c>
      <c r="EL11">
        <v>1</v>
      </c>
      <c r="EM11" s="22">
        <f t="shared" si="30"/>
        <v>2.4570024570024569E-3</v>
      </c>
      <c r="FT11">
        <v>31</v>
      </c>
      <c r="FU11" s="21">
        <f t="shared" si="31"/>
        <v>4.1278295605858854E-3</v>
      </c>
      <c r="FV11">
        <v>1</v>
      </c>
      <c r="FW11" s="22">
        <f t="shared" si="32"/>
        <v>2.4570024570024569E-3</v>
      </c>
      <c r="HD11">
        <v>39</v>
      </c>
      <c r="HE11" s="21">
        <f t="shared" si="33"/>
        <v>3.4081971510967406E-3</v>
      </c>
      <c r="HF11">
        <v>1</v>
      </c>
      <c r="HG11" s="22">
        <f t="shared" si="34"/>
        <v>2.4570024570024569E-3</v>
      </c>
      <c r="HJ11">
        <v>31</v>
      </c>
      <c r="HK11" s="21">
        <f t="shared" si="35"/>
        <v>2.6877059129530086E-3</v>
      </c>
      <c r="HL11">
        <v>1</v>
      </c>
      <c r="HM11" s="22">
        <f t="shared" si="36"/>
        <v>2.4570024570024569E-3</v>
      </c>
      <c r="IB11">
        <v>33</v>
      </c>
      <c r="IC11" s="21">
        <f t="shared" si="37"/>
        <v>1.2485811577752554E-2</v>
      </c>
      <c r="ID11">
        <v>1</v>
      </c>
      <c r="IE11" s="22">
        <f t="shared" si="38"/>
        <v>2.4570024570024569E-3</v>
      </c>
      <c r="IH11">
        <v>21</v>
      </c>
      <c r="II11" s="21">
        <f t="shared" si="39"/>
        <v>8.670520231213872E-3</v>
      </c>
      <c r="IJ11">
        <v>1</v>
      </c>
      <c r="IK11" s="22">
        <f t="shared" si="40"/>
        <v>2.4570024570024569E-3</v>
      </c>
      <c r="IN11" s="29">
        <v>11</v>
      </c>
      <c r="IO11" s="21">
        <f t="shared" si="41"/>
        <v>7.4123989218328841E-3</v>
      </c>
      <c r="IP11">
        <v>1</v>
      </c>
      <c r="IQ11" s="22">
        <f t="shared" si="42"/>
        <v>2.4570024570024569E-3</v>
      </c>
      <c r="IT11">
        <v>10</v>
      </c>
      <c r="IU11" s="21">
        <f t="shared" si="43"/>
        <v>1.6228497241155468E-3</v>
      </c>
      <c r="IV11">
        <v>1</v>
      </c>
      <c r="IW11" s="22">
        <f t="shared" si="44"/>
        <v>2.4570024570024569E-3</v>
      </c>
      <c r="KJ11">
        <v>11</v>
      </c>
      <c r="KK11" s="21">
        <f t="shared" si="45"/>
        <v>2.685546875E-3</v>
      </c>
      <c r="KL11">
        <v>1</v>
      </c>
      <c r="KM11" s="22">
        <f t="shared" si="46"/>
        <v>2.4570024570024569E-3</v>
      </c>
      <c r="KV11">
        <v>36</v>
      </c>
      <c r="KW11" s="21">
        <f t="shared" si="47"/>
        <v>1.1046333231052471E-2</v>
      </c>
      <c r="KX11">
        <v>1</v>
      </c>
      <c r="KY11" s="22">
        <f t="shared" si="48"/>
        <v>2.4570024570024569E-3</v>
      </c>
      <c r="LH11" s="47"/>
    </row>
    <row r="12" spans="1:324" x14ac:dyDescent="0.25">
      <c r="H12">
        <v>30</v>
      </c>
      <c r="I12" s="22">
        <f t="shared" si="2"/>
        <v>4.4682752457551383E-3</v>
      </c>
      <c r="J12">
        <v>1</v>
      </c>
      <c r="K12" s="43">
        <f t="shared" si="3"/>
        <v>2.4570024570024569E-3</v>
      </c>
      <c r="N12">
        <v>67</v>
      </c>
      <c r="O12" s="22">
        <f t="shared" si="4"/>
        <v>1.1742025937609533E-2</v>
      </c>
      <c r="P12">
        <v>1</v>
      </c>
      <c r="Q12" s="43">
        <f t="shared" si="5"/>
        <v>2.4570024570024569E-3</v>
      </c>
      <c r="T12">
        <v>19</v>
      </c>
      <c r="U12" s="22">
        <f t="shared" si="6"/>
        <v>3.8260169150221507E-3</v>
      </c>
      <c r="V12">
        <v>1</v>
      </c>
      <c r="W12" s="43">
        <f t="shared" si="7"/>
        <v>2.4570024570024569E-3</v>
      </c>
      <c r="Z12">
        <v>23</v>
      </c>
      <c r="AA12" s="22">
        <f t="shared" si="8"/>
        <v>5.5394990366088633E-3</v>
      </c>
      <c r="AB12">
        <v>1</v>
      </c>
      <c r="AC12" s="43">
        <f t="shared" si="9"/>
        <v>2.4570024570024569E-3</v>
      </c>
      <c r="AF12">
        <v>10</v>
      </c>
      <c r="AG12" s="43">
        <f t="shared" si="10"/>
        <v>1.4104372355430183E-3</v>
      </c>
      <c r="AH12">
        <v>1</v>
      </c>
      <c r="AI12" s="43">
        <f t="shared" si="11"/>
        <v>2.4570024570024569E-3</v>
      </c>
      <c r="BD12">
        <v>12</v>
      </c>
      <c r="BE12" s="22">
        <f t="shared" si="13"/>
        <v>1.3321492007104796E-3</v>
      </c>
      <c r="BF12">
        <v>1</v>
      </c>
      <c r="BG12" s="43">
        <f t="shared" si="14"/>
        <v>2.4570024570024569E-3</v>
      </c>
      <c r="BV12">
        <v>37</v>
      </c>
      <c r="BW12" s="21">
        <f t="shared" si="17"/>
        <v>2.4010382868267358E-2</v>
      </c>
      <c r="BX12">
        <v>19</v>
      </c>
      <c r="BY12" s="22">
        <f t="shared" si="51"/>
        <v>4.6683046683046681E-2</v>
      </c>
      <c r="CB12">
        <v>45</v>
      </c>
      <c r="CC12" s="22">
        <f t="shared" si="18"/>
        <v>1.4935280451377365E-2</v>
      </c>
      <c r="CD12">
        <v>1</v>
      </c>
      <c r="CE12" s="22">
        <f t="shared" si="52"/>
        <v>2.4570024570024569E-3</v>
      </c>
      <c r="CH12" s="47"/>
      <c r="CN12">
        <v>14</v>
      </c>
      <c r="CO12" s="22">
        <f t="shared" si="20"/>
        <v>2.1978021978021978E-3</v>
      </c>
      <c r="CP12">
        <v>1</v>
      </c>
      <c r="CQ12" s="22">
        <f t="shared" si="53"/>
        <v>2.4570024570024569E-3</v>
      </c>
      <c r="CT12">
        <v>11</v>
      </c>
      <c r="CU12" s="21">
        <f t="shared" si="21"/>
        <v>5.303760848601736E-3</v>
      </c>
      <c r="CV12">
        <v>3</v>
      </c>
      <c r="CW12" s="22">
        <f t="shared" si="54"/>
        <v>7.3710073710073713E-3</v>
      </c>
      <c r="CZ12">
        <v>12</v>
      </c>
      <c r="DA12" s="21">
        <f t="shared" si="22"/>
        <v>1.6853932584269663E-3</v>
      </c>
      <c r="DB12">
        <v>1</v>
      </c>
      <c r="DC12" s="22">
        <f t="shared" si="55"/>
        <v>2.4570024570024569E-3</v>
      </c>
      <c r="DF12">
        <v>18</v>
      </c>
      <c r="DG12" s="21">
        <f t="shared" si="23"/>
        <v>2.9397354238118569E-3</v>
      </c>
      <c r="DH12">
        <v>1</v>
      </c>
      <c r="DI12" s="22">
        <f t="shared" si="56"/>
        <v>2.4570024570024569E-3</v>
      </c>
      <c r="DL12">
        <v>13</v>
      </c>
      <c r="DM12" s="21">
        <f t="shared" si="24"/>
        <v>1.1045029736618521E-2</v>
      </c>
      <c r="DN12">
        <v>19</v>
      </c>
      <c r="DO12" s="22">
        <f t="shared" si="57"/>
        <v>4.6683046683046681E-2</v>
      </c>
      <c r="DR12">
        <v>79</v>
      </c>
      <c r="DS12" s="22">
        <f t="shared" si="25"/>
        <v>1.4673105497771174E-2</v>
      </c>
      <c r="DT12">
        <v>1</v>
      </c>
      <c r="DU12" s="22">
        <f t="shared" si="26"/>
        <v>2.4570024570024569E-3</v>
      </c>
      <c r="ED12" s="47"/>
      <c r="EJ12">
        <v>17</v>
      </c>
      <c r="EK12" s="21">
        <f t="shared" si="29"/>
        <v>1.4425116673737802E-3</v>
      </c>
      <c r="EL12">
        <v>1</v>
      </c>
      <c r="EM12" s="22">
        <f t="shared" si="30"/>
        <v>2.4570024570024569E-3</v>
      </c>
      <c r="FT12">
        <v>12</v>
      </c>
      <c r="FU12" s="21">
        <f t="shared" si="31"/>
        <v>1.5978695073235686E-3</v>
      </c>
      <c r="FV12">
        <v>1</v>
      </c>
      <c r="FW12" s="22">
        <f t="shared" si="32"/>
        <v>2.4570024570024569E-3</v>
      </c>
      <c r="HD12">
        <v>15</v>
      </c>
      <c r="HE12" s="21">
        <f t="shared" si="33"/>
        <v>1.3108450581141308E-3</v>
      </c>
      <c r="HF12">
        <v>1</v>
      </c>
      <c r="HG12" s="22">
        <f t="shared" si="34"/>
        <v>2.4570024570024569E-3</v>
      </c>
      <c r="HJ12">
        <v>17</v>
      </c>
      <c r="HK12" s="21">
        <f t="shared" si="35"/>
        <v>1.4739032425871337E-3</v>
      </c>
      <c r="HL12">
        <v>1</v>
      </c>
      <c r="HM12" s="22">
        <f t="shared" si="36"/>
        <v>2.4570024570024569E-3</v>
      </c>
      <c r="IB12">
        <v>22</v>
      </c>
      <c r="IC12" s="21">
        <f t="shared" si="37"/>
        <v>8.3238743851683696E-3</v>
      </c>
      <c r="ID12">
        <v>1</v>
      </c>
      <c r="IE12" s="22">
        <f t="shared" si="38"/>
        <v>2.4570024570024569E-3</v>
      </c>
      <c r="IH12">
        <v>15</v>
      </c>
      <c r="II12" s="21">
        <f t="shared" si="39"/>
        <v>6.1932287365813379E-3</v>
      </c>
      <c r="IJ12">
        <v>1</v>
      </c>
      <c r="IK12" s="22">
        <f t="shared" si="40"/>
        <v>2.4570024570024569E-3</v>
      </c>
      <c r="IN12" s="29">
        <v>10</v>
      </c>
      <c r="IO12" s="21">
        <f t="shared" si="41"/>
        <v>6.7385444743935314E-3</v>
      </c>
      <c r="IP12">
        <v>1</v>
      </c>
      <c r="IQ12" s="22">
        <f t="shared" si="42"/>
        <v>2.4570024570024569E-3</v>
      </c>
      <c r="IT12">
        <v>10</v>
      </c>
      <c r="IU12" s="21">
        <f t="shared" si="43"/>
        <v>1.6228497241155468E-3</v>
      </c>
      <c r="IV12">
        <v>1</v>
      </c>
      <c r="IW12" s="22">
        <f t="shared" si="44"/>
        <v>2.4570024570024569E-3</v>
      </c>
      <c r="KJ12">
        <v>10</v>
      </c>
      <c r="KK12" s="21">
        <f t="shared" si="45"/>
        <v>2.44140625E-3</v>
      </c>
      <c r="KL12">
        <v>1</v>
      </c>
      <c r="KM12" s="22">
        <f t="shared" si="46"/>
        <v>2.4570024570024569E-3</v>
      </c>
      <c r="KV12">
        <v>30</v>
      </c>
      <c r="KW12" s="21">
        <f t="shared" si="47"/>
        <v>9.205277692543725E-3</v>
      </c>
      <c r="KX12">
        <v>1</v>
      </c>
      <c r="KY12" s="22">
        <f t="shared" si="48"/>
        <v>2.4570024570024569E-3</v>
      </c>
      <c r="LH12" s="47"/>
    </row>
    <row r="13" spans="1:324" x14ac:dyDescent="0.25">
      <c r="H13">
        <v>28</v>
      </c>
      <c r="I13" s="22">
        <f t="shared" si="2"/>
        <v>4.1703902293714623E-3</v>
      </c>
      <c r="J13">
        <v>1</v>
      </c>
      <c r="K13" s="43">
        <f t="shared" si="3"/>
        <v>2.4570024570024569E-3</v>
      </c>
      <c r="N13">
        <v>11</v>
      </c>
      <c r="O13" s="22">
        <f t="shared" si="4"/>
        <v>1.927795303189625E-3</v>
      </c>
      <c r="P13">
        <v>1</v>
      </c>
      <c r="Q13" s="43">
        <f t="shared" si="5"/>
        <v>2.4570024570024569E-3</v>
      </c>
      <c r="T13">
        <v>18</v>
      </c>
      <c r="U13" s="22">
        <f t="shared" si="6"/>
        <v>3.6246476037051951E-3</v>
      </c>
      <c r="V13">
        <v>1</v>
      </c>
      <c r="W13" s="43">
        <f t="shared" si="7"/>
        <v>2.4570024570024569E-3</v>
      </c>
      <c r="Z13">
        <v>15</v>
      </c>
      <c r="AA13" s="22">
        <f t="shared" si="8"/>
        <v>3.6127167630057803E-3</v>
      </c>
      <c r="AB13">
        <v>1</v>
      </c>
      <c r="AC13" s="43">
        <f t="shared" si="9"/>
        <v>2.4570024570024569E-3</v>
      </c>
      <c r="AF13">
        <v>21</v>
      </c>
      <c r="AG13" s="43">
        <f t="shared" si="10"/>
        <v>2.9619181946403386E-3</v>
      </c>
      <c r="AH13">
        <v>1</v>
      </c>
      <c r="AI13" s="43">
        <f t="shared" si="11"/>
        <v>2.4570024570024569E-3</v>
      </c>
      <c r="BD13">
        <v>14</v>
      </c>
      <c r="BE13" s="22">
        <f t="shared" si="13"/>
        <v>1.5541740674955595E-3</v>
      </c>
      <c r="BF13">
        <v>1</v>
      </c>
      <c r="BG13" s="43">
        <f t="shared" si="14"/>
        <v>2.4570024570024569E-3</v>
      </c>
      <c r="CB13">
        <v>27</v>
      </c>
      <c r="CC13" s="22">
        <f t="shared" si="18"/>
        <v>8.9611682708264188E-3</v>
      </c>
      <c r="CD13">
        <v>1</v>
      </c>
      <c r="CE13" s="22">
        <f t="shared" si="52"/>
        <v>2.4570024570024569E-3</v>
      </c>
      <c r="CH13" s="47"/>
      <c r="CN13">
        <v>24</v>
      </c>
      <c r="CO13" s="22">
        <f t="shared" si="20"/>
        <v>3.7676609105180532E-3</v>
      </c>
      <c r="CP13">
        <v>1</v>
      </c>
      <c r="CQ13" s="22">
        <f t="shared" si="53"/>
        <v>2.4570024570024569E-3</v>
      </c>
      <c r="CT13">
        <v>14</v>
      </c>
      <c r="CU13" s="21">
        <f t="shared" si="21"/>
        <v>6.7502410800385727E-3</v>
      </c>
      <c r="CV13">
        <v>13</v>
      </c>
      <c r="CW13" s="22">
        <f t="shared" si="54"/>
        <v>3.1941031941031942E-2</v>
      </c>
      <c r="CZ13">
        <v>20</v>
      </c>
      <c r="DA13" s="21">
        <f t="shared" si="22"/>
        <v>2.8089887640449437E-3</v>
      </c>
      <c r="DB13">
        <v>1</v>
      </c>
      <c r="DC13" s="22">
        <f t="shared" si="55"/>
        <v>2.4570024570024569E-3</v>
      </c>
      <c r="DF13">
        <v>15</v>
      </c>
      <c r="DG13" s="21">
        <f t="shared" si="23"/>
        <v>2.4497795198432141E-3</v>
      </c>
      <c r="DH13">
        <v>1</v>
      </c>
      <c r="DI13" s="22">
        <f t="shared" si="56"/>
        <v>2.4570024570024569E-3</v>
      </c>
      <c r="DL13">
        <v>18</v>
      </c>
      <c r="DM13" s="21">
        <f t="shared" si="24"/>
        <v>1.5293118096856415E-2</v>
      </c>
      <c r="DN13">
        <v>21</v>
      </c>
      <c r="DO13" s="22">
        <f t="shared" si="57"/>
        <v>5.1597051597051594E-2</v>
      </c>
      <c r="DR13">
        <v>21</v>
      </c>
      <c r="DS13" s="22">
        <f t="shared" si="25"/>
        <v>3.9004457652303121E-3</v>
      </c>
      <c r="DT13">
        <v>1</v>
      </c>
      <c r="DU13" s="22">
        <f t="shared" si="26"/>
        <v>2.4570024570024569E-3</v>
      </c>
      <c r="ED13" s="47"/>
      <c r="EJ13">
        <v>20</v>
      </c>
      <c r="EK13" s="21">
        <f t="shared" si="29"/>
        <v>1.6970725498515061E-3</v>
      </c>
      <c r="EL13">
        <v>1</v>
      </c>
      <c r="EM13" s="22">
        <f t="shared" si="30"/>
        <v>2.4570024570024569E-3</v>
      </c>
      <c r="FT13">
        <v>22</v>
      </c>
      <c r="FU13" s="21">
        <f t="shared" si="31"/>
        <v>2.9294274300932089E-3</v>
      </c>
      <c r="FV13">
        <v>1</v>
      </c>
      <c r="FW13" s="22">
        <f t="shared" si="32"/>
        <v>2.4570024570024569E-3</v>
      </c>
      <c r="HD13">
        <v>17</v>
      </c>
      <c r="HE13" s="21">
        <f t="shared" si="33"/>
        <v>1.4856243991960151E-3</v>
      </c>
      <c r="HF13">
        <v>1</v>
      </c>
      <c r="HG13" s="22">
        <f t="shared" si="34"/>
        <v>2.4570024570024569E-3</v>
      </c>
      <c r="HJ13">
        <v>31</v>
      </c>
      <c r="HK13" s="21">
        <f t="shared" si="35"/>
        <v>2.6877059129530086E-3</v>
      </c>
      <c r="HL13">
        <v>1</v>
      </c>
      <c r="HM13" s="22">
        <f t="shared" si="36"/>
        <v>2.4570024570024569E-3</v>
      </c>
      <c r="IB13">
        <v>20</v>
      </c>
      <c r="IC13" s="21">
        <f t="shared" si="37"/>
        <v>7.5671585319712449E-3</v>
      </c>
      <c r="ID13">
        <v>1</v>
      </c>
      <c r="IE13" s="22">
        <f t="shared" si="38"/>
        <v>2.4570024570024569E-3</v>
      </c>
      <c r="IH13">
        <v>14</v>
      </c>
      <c r="II13" s="21">
        <f t="shared" si="39"/>
        <v>5.7803468208092483E-3</v>
      </c>
      <c r="IJ13">
        <v>1</v>
      </c>
      <c r="IK13" s="22">
        <f t="shared" si="40"/>
        <v>2.4570024570024569E-3</v>
      </c>
      <c r="IN13" s="47"/>
      <c r="IT13">
        <v>14</v>
      </c>
      <c r="IU13" s="21">
        <f t="shared" si="43"/>
        <v>2.2719896137617657E-3</v>
      </c>
      <c r="IV13">
        <v>1</v>
      </c>
      <c r="IW13" s="22">
        <f t="shared" si="44"/>
        <v>2.4570024570024569E-3</v>
      </c>
      <c r="KJ13">
        <v>74</v>
      </c>
      <c r="KK13" s="21">
        <f t="shared" si="45"/>
        <v>1.806640625E-2</v>
      </c>
      <c r="KL13">
        <v>1</v>
      </c>
      <c r="KM13" s="22">
        <f t="shared" si="46"/>
        <v>2.4570024570024569E-3</v>
      </c>
      <c r="KV13">
        <v>23</v>
      </c>
      <c r="KW13" s="21">
        <f t="shared" si="47"/>
        <v>7.0573795642835226E-3</v>
      </c>
      <c r="KX13">
        <v>1</v>
      </c>
      <c r="KY13" s="22">
        <f t="shared" si="48"/>
        <v>2.4570024570024569E-3</v>
      </c>
      <c r="LH13" s="47"/>
    </row>
    <row r="14" spans="1:324" x14ac:dyDescent="0.25">
      <c r="H14">
        <v>25</v>
      </c>
      <c r="I14" s="22">
        <f t="shared" si="2"/>
        <v>3.7235627047959487E-3</v>
      </c>
      <c r="J14">
        <v>1</v>
      </c>
      <c r="K14" s="43">
        <f t="shared" si="3"/>
        <v>2.4570024570024569E-3</v>
      </c>
      <c r="N14">
        <v>104</v>
      </c>
      <c r="O14" s="22">
        <f t="shared" si="4"/>
        <v>1.8226428321065545E-2</v>
      </c>
      <c r="P14">
        <v>1</v>
      </c>
      <c r="Q14" s="43">
        <f t="shared" si="5"/>
        <v>2.4570024570024569E-3</v>
      </c>
      <c r="T14">
        <v>18</v>
      </c>
      <c r="U14" s="22">
        <f t="shared" si="6"/>
        <v>3.6246476037051951E-3</v>
      </c>
      <c r="V14">
        <v>1</v>
      </c>
      <c r="W14" s="43">
        <f t="shared" si="7"/>
        <v>2.4570024570024569E-3</v>
      </c>
      <c r="Z14">
        <v>14</v>
      </c>
      <c r="AA14" s="22">
        <f t="shared" si="8"/>
        <v>3.3718689788053949E-3</v>
      </c>
      <c r="AB14">
        <v>1</v>
      </c>
      <c r="AC14" s="43">
        <f t="shared" si="9"/>
        <v>2.4570024570024569E-3</v>
      </c>
      <c r="AF14">
        <v>114</v>
      </c>
      <c r="AG14" s="43">
        <f t="shared" si="10"/>
        <v>1.607898448519041E-2</v>
      </c>
      <c r="AH14">
        <v>1</v>
      </c>
      <c r="AI14" s="43">
        <f t="shared" si="11"/>
        <v>2.4570024570024569E-3</v>
      </c>
      <c r="BD14">
        <v>10</v>
      </c>
      <c r="BE14" s="22">
        <f t="shared" si="13"/>
        <v>1.1101243339253996E-3</v>
      </c>
      <c r="BF14">
        <v>1</v>
      </c>
      <c r="BG14" s="43">
        <f t="shared" si="14"/>
        <v>2.4570024570024569E-3</v>
      </c>
      <c r="CB14">
        <v>12</v>
      </c>
      <c r="CC14" s="22">
        <f t="shared" si="18"/>
        <v>3.9827414537006306E-3</v>
      </c>
      <c r="CD14">
        <v>1</v>
      </c>
      <c r="CE14" s="22">
        <f t="shared" si="52"/>
        <v>2.4570024570024569E-3</v>
      </c>
      <c r="CH14" s="47"/>
      <c r="CN14">
        <v>15</v>
      </c>
      <c r="CO14" s="22">
        <f t="shared" si="20"/>
        <v>2.3547880690737832E-3</v>
      </c>
      <c r="CP14">
        <v>1</v>
      </c>
      <c r="CQ14" s="22">
        <f t="shared" si="53"/>
        <v>2.4570024570024569E-3</v>
      </c>
      <c r="CT14">
        <v>26</v>
      </c>
      <c r="CU14" s="21">
        <f t="shared" si="21"/>
        <v>1.253616200578592E-2</v>
      </c>
      <c r="CV14">
        <v>15</v>
      </c>
      <c r="CW14" s="22">
        <f t="shared" si="54"/>
        <v>3.6855036855036855E-2</v>
      </c>
      <c r="CZ14">
        <v>77</v>
      </c>
      <c r="DA14" s="21">
        <f t="shared" si="22"/>
        <v>1.0814606741573033E-2</v>
      </c>
      <c r="DB14">
        <v>1</v>
      </c>
      <c r="DC14" s="22">
        <f t="shared" si="55"/>
        <v>2.4570024570024569E-3</v>
      </c>
      <c r="DF14">
        <v>14</v>
      </c>
      <c r="DG14" s="21">
        <f t="shared" si="23"/>
        <v>2.2864608851869998E-3</v>
      </c>
      <c r="DH14">
        <v>1</v>
      </c>
      <c r="DI14" s="22">
        <f t="shared" si="56"/>
        <v>2.4570024570024569E-3</v>
      </c>
      <c r="DL14">
        <v>16</v>
      </c>
      <c r="DM14" s="21">
        <f t="shared" si="24"/>
        <v>1.3593882752761258E-2</v>
      </c>
      <c r="DN14">
        <v>22</v>
      </c>
      <c r="DO14" s="22">
        <f t="shared" si="57"/>
        <v>5.4054054054054057E-2</v>
      </c>
      <c r="DR14">
        <v>14</v>
      </c>
      <c r="DS14" s="22">
        <f t="shared" si="25"/>
        <v>2.6002971768202079E-3</v>
      </c>
      <c r="DT14">
        <v>1</v>
      </c>
      <c r="DU14" s="22">
        <f t="shared" si="26"/>
        <v>2.4570024570024569E-3</v>
      </c>
      <c r="ED14" s="47"/>
      <c r="EJ14">
        <v>40</v>
      </c>
      <c r="EK14" s="21">
        <f t="shared" si="29"/>
        <v>3.3941450997030122E-3</v>
      </c>
      <c r="EL14">
        <v>1</v>
      </c>
      <c r="EM14" s="22">
        <f t="shared" si="30"/>
        <v>2.4570024570024569E-3</v>
      </c>
      <c r="FT14">
        <v>26</v>
      </c>
      <c r="FU14" s="21">
        <f t="shared" si="31"/>
        <v>3.4620505992010654E-3</v>
      </c>
      <c r="FV14">
        <v>1</v>
      </c>
      <c r="FW14" s="22">
        <f t="shared" si="32"/>
        <v>2.4570024570024569E-3</v>
      </c>
      <c r="HD14">
        <v>15</v>
      </c>
      <c r="HE14" s="21">
        <f t="shared" si="33"/>
        <v>1.3108450581141308E-3</v>
      </c>
      <c r="HF14">
        <v>1</v>
      </c>
      <c r="HG14" s="22">
        <f t="shared" si="34"/>
        <v>2.4570024570024569E-3</v>
      </c>
      <c r="HJ14">
        <v>17</v>
      </c>
      <c r="HK14" s="21">
        <f t="shared" si="35"/>
        <v>1.4739032425871337E-3</v>
      </c>
      <c r="HL14">
        <v>1</v>
      </c>
      <c r="HM14" s="22">
        <f t="shared" si="36"/>
        <v>2.4570024570024569E-3</v>
      </c>
      <c r="IB14">
        <v>17</v>
      </c>
      <c r="IC14" s="21">
        <f t="shared" si="37"/>
        <v>6.4320847521755582E-3</v>
      </c>
      <c r="ID14">
        <v>1</v>
      </c>
      <c r="IE14" s="22">
        <f t="shared" si="38"/>
        <v>2.4570024570024569E-3</v>
      </c>
      <c r="IH14">
        <v>14</v>
      </c>
      <c r="II14" s="21">
        <f t="shared" si="39"/>
        <v>5.7803468208092483E-3</v>
      </c>
      <c r="IJ14">
        <v>1</v>
      </c>
      <c r="IK14" s="22">
        <f t="shared" si="40"/>
        <v>2.4570024570024569E-3</v>
      </c>
      <c r="IN14" s="47"/>
      <c r="IT14">
        <v>15</v>
      </c>
      <c r="IU14" s="21">
        <f t="shared" si="43"/>
        <v>2.4342745861733205E-3</v>
      </c>
      <c r="IV14">
        <v>1</v>
      </c>
      <c r="IW14" s="22">
        <f t="shared" si="44"/>
        <v>2.4570024570024569E-3</v>
      </c>
      <c r="KJ14">
        <v>77</v>
      </c>
      <c r="KK14" s="21">
        <f t="shared" si="45"/>
        <v>1.8798828125E-2</v>
      </c>
      <c r="KL14">
        <v>1</v>
      </c>
      <c r="KM14" s="22">
        <f t="shared" si="46"/>
        <v>2.4570024570024569E-3</v>
      </c>
      <c r="KV14">
        <v>21</v>
      </c>
      <c r="KW14" s="21">
        <f t="shared" si="47"/>
        <v>6.4436943847806074E-3</v>
      </c>
      <c r="KX14">
        <v>1</v>
      </c>
      <c r="KY14" s="22">
        <f t="shared" si="48"/>
        <v>2.4570024570024569E-3</v>
      </c>
      <c r="LH14" s="47"/>
    </row>
    <row r="15" spans="1:324" x14ac:dyDescent="0.25">
      <c r="H15">
        <v>23</v>
      </c>
      <c r="I15" s="22">
        <f t="shared" si="2"/>
        <v>3.4256776884122727E-3</v>
      </c>
      <c r="J15">
        <v>1</v>
      </c>
      <c r="K15" s="43">
        <f t="shared" si="3"/>
        <v>2.4570024570024569E-3</v>
      </c>
      <c r="N15">
        <v>10</v>
      </c>
      <c r="O15" s="22">
        <f t="shared" si="4"/>
        <v>1.7525411847178409E-3</v>
      </c>
      <c r="P15">
        <v>1</v>
      </c>
      <c r="Q15" s="43">
        <f t="shared" si="5"/>
        <v>2.4570024570024569E-3</v>
      </c>
      <c r="T15">
        <v>16</v>
      </c>
      <c r="U15" s="22">
        <f t="shared" si="6"/>
        <v>3.2219089810712849E-3</v>
      </c>
      <c r="V15">
        <v>1</v>
      </c>
      <c r="W15" s="43">
        <f t="shared" si="7"/>
        <v>2.4570024570024569E-3</v>
      </c>
      <c r="Z15">
        <v>14</v>
      </c>
      <c r="AA15" s="22">
        <f t="shared" si="8"/>
        <v>3.3718689788053949E-3</v>
      </c>
      <c r="AB15">
        <v>1</v>
      </c>
      <c r="AC15" s="43">
        <f t="shared" si="9"/>
        <v>2.4570024570024569E-3</v>
      </c>
      <c r="AF15">
        <v>12</v>
      </c>
      <c r="AG15" s="43">
        <f t="shared" si="10"/>
        <v>1.692524682651622E-3</v>
      </c>
      <c r="AH15">
        <v>1</v>
      </c>
      <c r="AI15" s="43">
        <f t="shared" si="11"/>
        <v>2.4570024570024569E-3</v>
      </c>
      <c r="BD15">
        <v>10</v>
      </c>
      <c r="BE15" s="22">
        <f t="shared" si="13"/>
        <v>1.1101243339253996E-3</v>
      </c>
      <c r="BF15">
        <v>1</v>
      </c>
      <c r="BG15" s="43">
        <f t="shared" si="14"/>
        <v>2.4570024570024569E-3</v>
      </c>
      <c r="CB15">
        <v>11</v>
      </c>
      <c r="CC15" s="22">
        <f t="shared" si="18"/>
        <v>3.6508463325589115E-3</v>
      </c>
      <c r="CD15">
        <v>1</v>
      </c>
      <c r="CE15" s="22">
        <f t="shared" si="52"/>
        <v>2.4570024570024569E-3</v>
      </c>
      <c r="CH15" s="47"/>
      <c r="CN15">
        <v>77</v>
      </c>
      <c r="CO15" s="22">
        <f t="shared" si="20"/>
        <v>1.2087912087912088E-2</v>
      </c>
      <c r="CP15">
        <v>1</v>
      </c>
      <c r="CQ15" s="22">
        <f t="shared" si="53"/>
        <v>2.4570024570024569E-3</v>
      </c>
      <c r="CZ15">
        <v>13</v>
      </c>
      <c r="DA15" s="21">
        <f t="shared" si="22"/>
        <v>1.8258426966292136E-3</v>
      </c>
      <c r="DB15">
        <v>1</v>
      </c>
      <c r="DC15" s="22">
        <f t="shared" si="55"/>
        <v>2.4570024570024569E-3</v>
      </c>
      <c r="DF15">
        <v>13</v>
      </c>
      <c r="DG15" s="21">
        <f t="shared" si="23"/>
        <v>2.1231422505307855E-3</v>
      </c>
      <c r="DH15">
        <v>1</v>
      </c>
      <c r="DI15" s="22">
        <f t="shared" si="56"/>
        <v>2.4570024570024569E-3</v>
      </c>
      <c r="DL15">
        <v>18</v>
      </c>
      <c r="DM15" s="21">
        <f t="shared" si="24"/>
        <v>1.5293118096856415E-2</v>
      </c>
      <c r="DN15">
        <v>24</v>
      </c>
      <c r="DO15" s="22">
        <f t="shared" si="57"/>
        <v>5.896805896805897E-2</v>
      </c>
      <c r="DR15">
        <v>10</v>
      </c>
      <c r="DS15" s="22">
        <f t="shared" si="25"/>
        <v>1.8573551263001485E-3</v>
      </c>
      <c r="DT15">
        <v>1</v>
      </c>
      <c r="DU15" s="22">
        <f t="shared" si="26"/>
        <v>2.4570024570024569E-3</v>
      </c>
      <c r="ED15" s="47"/>
      <c r="EJ15">
        <v>15</v>
      </c>
      <c r="EK15" s="21">
        <f t="shared" si="29"/>
        <v>1.2728044123886295E-3</v>
      </c>
      <c r="EL15">
        <v>1</v>
      </c>
      <c r="EM15" s="22">
        <f t="shared" si="30"/>
        <v>2.4570024570024569E-3</v>
      </c>
      <c r="FT15">
        <v>11</v>
      </c>
      <c r="FU15" s="21">
        <f t="shared" si="31"/>
        <v>1.4647137150466045E-3</v>
      </c>
      <c r="FV15">
        <v>1</v>
      </c>
      <c r="FW15" s="22">
        <f t="shared" si="32"/>
        <v>2.4570024570024569E-3</v>
      </c>
      <c r="HD15">
        <v>80</v>
      </c>
      <c r="HE15" s="21">
        <f t="shared" si="33"/>
        <v>6.9911736432753651E-3</v>
      </c>
      <c r="HF15">
        <v>1</v>
      </c>
      <c r="HG15" s="22">
        <f t="shared" si="34"/>
        <v>2.4570024570024569E-3</v>
      </c>
      <c r="HJ15">
        <v>23</v>
      </c>
      <c r="HK15" s="21">
        <f t="shared" si="35"/>
        <v>1.9941043870296514E-3</v>
      </c>
      <c r="HL15">
        <v>1</v>
      </c>
      <c r="HM15" s="22">
        <f t="shared" si="36"/>
        <v>2.4570024570024569E-3</v>
      </c>
      <c r="IB15">
        <v>17</v>
      </c>
      <c r="IC15" s="21">
        <f t="shared" si="37"/>
        <v>6.4320847521755582E-3</v>
      </c>
      <c r="ID15">
        <v>1</v>
      </c>
      <c r="IE15" s="22">
        <f t="shared" si="38"/>
        <v>2.4570024570024569E-3</v>
      </c>
      <c r="IH15">
        <v>12</v>
      </c>
      <c r="II15" s="21">
        <f t="shared" si="39"/>
        <v>4.9545829892650699E-3</v>
      </c>
      <c r="IJ15">
        <v>1</v>
      </c>
      <c r="IK15" s="22">
        <f t="shared" si="40"/>
        <v>2.4570024570024569E-3</v>
      </c>
      <c r="IT15">
        <v>13</v>
      </c>
      <c r="IU15" s="21">
        <f t="shared" si="43"/>
        <v>2.1097046413502108E-3</v>
      </c>
      <c r="IV15">
        <v>1</v>
      </c>
      <c r="IW15" s="22">
        <f t="shared" si="44"/>
        <v>2.4570024570024569E-3</v>
      </c>
      <c r="KJ15">
        <v>41</v>
      </c>
      <c r="KK15" s="21">
        <f t="shared" si="45"/>
        <v>1.0009765625E-2</v>
      </c>
      <c r="KL15">
        <v>1</v>
      </c>
      <c r="KM15" s="22">
        <f t="shared" si="46"/>
        <v>2.4570024570024569E-3</v>
      </c>
      <c r="KV15">
        <v>18</v>
      </c>
      <c r="KW15" s="21">
        <f t="shared" si="47"/>
        <v>5.5231666155262354E-3</v>
      </c>
      <c r="KX15">
        <v>1</v>
      </c>
      <c r="KY15" s="22">
        <f t="shared" si="48"/>
        <v>2.4570024570024569E-3</v>
      </c>
      <c r="LH15" s="47"/>
    </row>
    <row r="16" spans="1:324" x14ac:dyDescent="0.25">
      <c r="H16">
        <v>21</v>
      </c>
      <c r="I16" s="22">
        <f t="shared" si="2"/>
        <v>3.1277926720285972E-3</v>
      </c>
      <c r="J16">
        <v>1</v>
      </c>
      <c r="K16" s="43">
        <f t="shared" si="3"/>
        <v>2.4570024570024569E-3</v>
      </c>
      <c r="N16">
        <v>12</v>
      </c>
      <c r="O16" s="22">
        <f t="shared" si="4"/>
        <v>2.103049421661409E-3</v>
      </c>
      <c r="P16">
        <v>1</v>
      </c>
      <c r="Q16" s="43">
        <f t="shared" si="5"/>
        <v>2.4570024570024569E-3</v>
      </c>
      <c r="T16">
        <v>15</v>
      </c>
      <c r="U16" s="22">
        <f t="shared" si="6"/>
        <v>3.0205396697543293E-3</v>
      </c>
      <c r="V16">
        <v>1</v>
      </c>
      <c r="W16" s="43">
        <f t="shared" si="7"/>
        <v>2.4570024570024569E-3</v>
      </c>
      <c r="Z16">
        <v>11</v>
      </c>
      <c r="AA16" s="22">
        <f t="shared" si="8"/>
        <v>2.6493256262042388E-3</v>
      </c>
      <c r="AB16">
        <v>1</v>
      </c>
      <c r="AC16" s="43">
        <f t="shared" si="9"/>
        <v>2.4570024570024569E-3</v>
      </c>
      <c r="AF16">
        <v>129</v>
      </c>
      <c r="AG16" s="43">
        <f t="shared" si="10"/>
        <v>1.8194640338504937E-2</v>
      </c>
      <c r="AH16">
        <v>1</v>
      </c>
      <c r="AI16" s="43">
        <f t="shared" si="11"/>
        <v>2.4570024570024569E-3</v>
      </c>
      <c r="BD16">
        <v>130</v>
      </c>
      <c r="BE16" s="22">
        <f t="shared" si="13"/>
        <v>1.4431616341030195E-2</v>
      </c>
      <c r="BF16">
        <v>1</v>
      </c>
      <c r="BG16" s="43">
        <f t="shared" si="14"/>
        <v>2.4570024570024569E-3</v>
      </c>
      <c r="CB16">
        <v>14</v>
      </c>
      <c r="CC16" s="22">
        <f t="shared" si="18"/>
        <v>4.6465316959840687E-3</v>
      </c>
      <c r="CD16">
        <v>1</v>
      </c>
      <c r="CE16" s="22">
        <f t="shared" si="52"/>
        <v>2.4570024570024569E-3</v>
      </c>
      <c r="CH16" s="47"/>
      <c r="CN16">
        <v>49</v>
      </c>
      <c r="CO16" s="22">
        <f t="shared" si="20"/>
        <v>7.6923076923076927E-3</v>
      </c>
      <c r="CP16">
        <v>1</v>
      </c>
      <c r="CQ16" s="22">
        <f t="shared" si="53"/>
        <v>2.4570024570024569E-3</v>
      </c>
      <c r="CZ16">
        <v>10</v>
      </c>
      <c r="DA16" s="21">
        <f t="shared" si="22"/>
        <v>1.4044943820224719E-3</v>
      </c>
      <c r="DB16">
        <v>1</v>
      </c>
      <c r="DC16" s="22">
        <f t="shared" si="55"/>
        <v>2.4570024570024569E-3</v>
      </c>
      <c r="DF16">
        <v>12</v>
      </c>
      <c r="DG16" s="21">
        <f t="shared" si="23"/>
        <v>1.9598236158745713E-3</v>
      </c>
      <c r="DH16">
        <v>1</v>
      </c>
      <c r="DI16" s="22">
        <f t="shared" si="56"/>
        <v>2.4570024570024569E-3</v>
      </c>
      <c r="DL16">
        <v>13</v>
      </c>
      <c r="DM16" s="21">
        <f t="shared" si="24"/>
        <v>1.1045029736618521E-2</v>
      </c>
      <c r="DN16">
        <v>24</v>
      </c>
      <c r="DO16" s="22">
        <f t="shared" si="57"/>
        <v>5.896805896805897E-2</v>
      </c>
      <c r="DR16">
        <v>86</v>
      </c>
      <c r="DS16" s="22">
        <f t="shared" si="25"/>
        <v>1.5973254086181277E-2</v>
      </c>
      <c r="DT16">
        <v>1</v>
      </c>
      <c r="DU16" s="22">
        <f t="shared" si="26"/>
        <v>2.4570024570024569E-3</v>
      </c>
      <c r="ED16" s="47"/>
      <c r="EJ16">
        <v>47</v>
      </c>
      <c r="EK16" s="21">
        <f t="shared" si="29"/>
        <v>3.9881204921510391E-3</v>
      </c>
      <c r="EL16">
        <v>1</v>
      </c>
      <c r="EM16" s="22">
        <f t="shared" si="30"/>
        <v>2.4570024570024569E-3</v>
      </c>
      <c r="FT16">
        <v>21</v>
      </c>
      <c r="FU16" s="21">
        <f t="shared" si="31"/>
        <v>2.796271637816245E-3</v>
      </c>
      <c r="FV16">
        <v>1</v>
      </c>
      <c r="FW16" s="22">
        <f t="shared" si="32"/>
        <v>2.4570024570024569E-3</v>
      </c>
      <c r="HD16">
        <v>12</v>
      </c>
      <c r="HE16" s="21">
        <f t="shared" si="33"/>
        <v>1.0486760464913046E-3</v>
      </c>
      <c r="HF16">
        <v>1</v>
      </c>
      <c r="HG16" s="22">
        <f t="shared" si="34"/>
        <v>2.4570024570024569E-3</v>
      </c>
      <c r="HJ16">
        <v>16</v>
      </c>
      <c r="HK16" s="21">
        <f t="shared" si="35"/>
        <v>1.387203051846714E-3</v>
      </c>
      <c r="HL16">
        <v>1</v>
      </c>
      <c r="HM16" s="22">
        <f t="shared" si="36"/>
        <v>2.4570024570024569E-3</v>
      </c>
      <c r="IB16">
        <v>12</v>
      </c>
      <c r="IC16" s="21">
        <f t="shared" si="37"/>
        <v>4.5402951191827468E-3</v>
      </c>
      <c r="ID16">
        <v>1</v>
      </c>
      <c r="IE16" s="22">
        <f t="shared" si="38"/>
        <v>2.4570024570024569E-3</v>
      </c>
      <c r="IH16">
        <v>26</v>
      </c>
      <c r="II16" s="21">
        <f t="shared" si="39"/>
        <v>1.0734929810074319E-2</v>
      </c>
      <c r="IJ16">
        <v>1</v>
      </c>
      <c r="IK16" s="22">
        <f t="shared" si="40"/>
        <v>2.4570024570024569E-3</v>
      </c>
      <c r="IT16">
        <v>109</v>
      </c>
      <c r="IU16" s="21">
        <f t="shared" si="43"/>
        <v>1.768906199285946E-2</v>
      </c>
      <c r="IV16">
        <v>1</v>
      </c>
      <c r="IW16" s="22">
        <f t="shared" si="44"/>
        <v>2.4570024570024569E-3</v>
      </c>
      <c r="KJ16">
        <v>38</v>
      </c>
      <c r="KK16" s="21">
        <f t="shared" si="45"/>
        <v>9.27734375E-3</v>
      </c>
      <c r="KL16">
        <v>1</v>
      </c>
      <c r="KM16" s="22">
        <f t="shared" si="46"/>
        <v>2.4570024570024569E-3</v>
      </c>
      <c r="KV16">
        <v>14</v>
      </c>
      <c r="KW16" s="21">
        <f t="shared" si="47"/>
        <v>4.2957962565204049E-3</v>
      </c>
      <c r="KX16">
        <v>1</v>
      </c>
      <c r="KY16" s="22">
        <f t="shared" si="48"/>
        <v>2.4570024570024569E-3</v>
      </c>
    </row>
    <row r="17" spans="8:311" x14ac:dyDescent="0.25">
      <c r="H17">
        <v>19</v>
      </c>
      <c r="I17" s="22">
        <f t="shared" si="2"/>
        <v>2.8299076556449212E-3</v>
      </c>
      <c r="J17">
        <v>1</v>
      </c>
      <c r="K17" s="43">
        <f t="shared" si="3"/>
        <v>2.4570024570024569E-3</v>
      </c>
      <c r="N17">
        <v>10</v>
      </c>
      <c r="O17" s="22">
        <f t="shared" si="4"/>
        <v>1.7525411847178409E-3</v>
      </c>
      <c r="P17">
        <v>1</v>
      </c>
      <c r="Q17" s="43">
        <f t="shared" si="5"/>
        <v>2.4570024570024569E-3</v>
      </c>
      <c r="T17">
        <v>15</v>
      </c>
      <c r="U17" s="22">
        <f t="shared" si="6"/>
        <v>3.0205396697543293E-3</v>
      </c>
      <c r="V17">
        <v>1</v>
      </c>
      <c r="W17" s="43">
        <f t="shared" si="7"/>
        <v>2.4570024570024569E-3</v>
      </c>
      <c r="Z17">
        <v>10</v>
      </c>
      <c r="AA17" s="22">
        <f t="shared" si="8"/>
        <v>2.4084778420038534E-3</v>
      </c>
      <c r="AB17">
        <v>1</v>
      </c>
      <c r="AC17" s="43">
        <f t="shared" si="9"/>
        <v>2.4570024570024569E-3</v>
      </c>
      <c r="AF17">
        <v>82</v>
      </c>
      <c r="AG17" s="43">
        <f t="shared" si="10"/>
        <v>1.156558533145275E-2</v>
      </c>
      <c r="AH17">
        <v>1</v>
      </c>
      <c r="AI17" s="43">
        <f t="shared" si="11"/>
        <v>2.4570024570024569E-3</v>
      </c>
      <c r="BD17">
        <v>100</v>
      </c>
      <c r="BE17" s="22">
        <f t="shared" si="13"/>
        <v>1.1101243339253997E-2</v>
      </c>
      <c r="BF17">
        <v>1</v>
      </c>
      <c r="BG17" s="43">
        <f t="shared" si="14"/>
        <v>2.4570024570024569E-3</v>
      </c>
      <c r="CB17">
        <v>10</v>
      </c>
      <c r="CC17" s="22">
        <f t="shared" si="18"/>
        <v>3.318951211417192E-3</v>
      </c>
      <c r="CD17">
        <v>2</v>
      </c>
      <c r="CE17" s="22">
        <f t="shared" si="52"/>
        <v>4.9140049140049139E-3</v>
      </c>
      <c r="CN17">
        <v>21</v>
      </c>
      <c r="CO17" s="22">
        <f t="shared" si="20"/>
        <v>3.2967032967032967E-3</v>
      </c>
      <c r="CP17">
        <v>1</v>
      </c>
      <c r="CQ17" s="22">
        <f t="shared" si="53"/>
        <v>2.4570024570024569E-3</v>
      </c>
      <c r="CZ17">
        <v>16</v>
      </c>
      <c r="DA17" s="21">
        <f t="shared" si="22"/>
        <v>2.2471910112359553E-3</v>
      </c>
      <c r="DB17">
        <v>1</v>
      </c>
      <c r="DC17" s="22">
        <f t="shared" si="55"/>
        <v>2.4570024570024569E-3</v>
      </c>
      <c r="DF17">
        <v>10</v>
      </c>
      <c r="DG17" s="21">
        <f t="shared" si="23"/>
        <v>1.6331863465621427E-3</v>
      </c>
      <c r="DH17">
        <v>1</v>
      </c>
      <c r="DI17" s="22">
        <f t="shared" si="56"/>
        <v>2.4570024570024569E-3</v>
      </c>
      <c r="DL17">
        <v>13</v>
      </c>
      <c r="DM17" s="21">
        <f t="shared" si="24"/>
        <v>1.1045029736618521E-2</v>
      </c>
      <c r="DN17">
        <v>24</v>
      </c>
      <c r="DO17" s="22">
        <f t="shared" si="57"/>
        <v>5.896805896805897E-2</v>
      </c>
      <c r="DR17">
        <v>58</v>
      </c>
      <c r="DS17" s="22">
        <f t="shared" si="25"/>
        <v>1.0772659732540862E-2</v>
      </c>
      <c r="DT17">
        <v>1</v>
      </c>
      <c r="DU17" s="22">
        <f t="shared" si="26"/>
        <v>2.4570024570024569E-3</v>
      </c>
      <c r="EJ17">
        <v>14</v>
      </c>
      <c r="EK17" s="21">
        <f t="shared" si="29"/>
        <v>1.1879507848960543E-3</v>
      </c>
      <c r="EL17">
        <v>1</v>
      </c>
      <c r="EM17" s="22">
        <f t="shared" si="30"/>
        <v>2.4570024570024569E-3</v>
      </c>
      <c r="FT17">
        <v>23</v>
      </c>
      <c r="FU17" s="21">
        <f t="shared" si="31"/>
        <v>3.0625832223701733E-3</v>
      </c>
      <c r="FV17">
        <v>1</v>
      </c>
      <c r="FW17" s="22">
        <f t="shared" si="32"/>
        <v>2.4570024570024569E-3</v>
      </c>
      <c r="HD17">
        <v>20</v>
      </c>
      <c r="HE17" s="21">
        <f t="shared" si="33"/>
        <v>1.7477934108188413E-3</v>
      </c>
      <c r="HF17">
        <v>1</v>
      </c>
      <c r="HG17" s="22">
        <f t="shared" si="34"/>
        <v>2.4570024570024569E-3</v>
      </c>
      <c r="HJ17">
        <v>27</v>
      </c>
      <c r="HK17" s="21">
        <f t="shared" si="35"/>
        <v>2.34090514999133E-3</v>
      </c>
      <c r="HL17">
        <v>1</v>
      </c>
      <c r="HM17" s="22">
        <f t="shared" si="36"/>
        <v>2.4570024570024569E-3</v>
      </c>
      <c r="IB17">
        <v>14</v>
      </c>
      <c r="IC17" s="21">
        <f t="shared" si="37"/>
        <v>5.2970109723798715E-3</v>
      </c>
      <c r="ID17">
        <v>1</v>
      </c>
      <c r="IE17" s="22">
        <f t="shared" si="38"/>
        <v>2.4570024570024569E-3</v>
      </c>
      <c r="IH17">
        <v>13</v>
      </c>
      <c r="II17" s="21">
        <f t="shared" si="39"/>
        <v>5.3674649050371595E-3</v>
      </c>
      <c r="IJ17">
        <v>1</v>
      </c>
      <c r="IK17" s="22">
        <f t="shared" si="40"/>
        <v>2.4570024570024569E-3</v>
      </c>
      <c r="IT17">
        <v>85</v>
      </c>
      <c r="IU17" s="21">
        <f t="shared" si="43"/>
        <v>1.3794222654982148E-2</v>
      </c>
      <c r="IV17">
        <v>1</v>
      </c>
      <c r="IW17" s="22">
        <f t="shared" si="44"/>
        <v>2.4570024570024569E-3</v>
      </c>
      <c r="KJ17">
        <v>45</v>
      </c>
      <c r="KK17" s="21">
        <f t="shared" si="45"/>
        <v>1.0986328125E-2</v>
      </c>
      <c r="KL17">
        <v>1</v>
      </c>
      <c r="KM17" s="22">
        <f t="shared" si="46"/>
        <v>2.4570024570024569E-3</v>
      </c>
      <c r="KV17">
        <v>13</v>
      </c>
      <c r="KW17" s="21">
        <f t="shared" si="47"/>
        <v>3.9889536667689473E-3</v>
      </c>
      <c r="KX17">
        <v>1</v>
      </c>
      <c r="KY17" s="22">
        <f t="shared" si="48"/>
        <v>2.4570024570024569E-3</v>
      </c>
    </row>
    <row r="18" spans="8:311" x14ac:dyDescent="0.25">
      <c r="H18">
        <v>18</v>
      </c>
      <c r="I18" s="22">
        <f t="shared" si="2"/>
        <v>2.6809651474530832E-3</v>
      </c>
      <c r="J18">
        <v>1</v>
      </c>
      <c r="K18" s="43">
        <f t="shared" si="3"/>
        <v>2.4570024570024569E-3</v>
      </c>
      <c r="N18">
        <v>10</v>
      </c>
      <c r="O18" s="22">
        <f t="shared" si="4"/>
        <v>1.7525411847178409E-3</v>
      </c>
      <c r="P18">
        <v>1</v>
      </c>
      <c r="Q18" s="43">
        <f t="shared" si="5"/>
        <v>2.4570024570024569E-3</v>
      </c>
      <c r="T18">
        <v>13</v>
      </c>
      <c r="U18" s="22">
        <f t="shared" si="6"/>
        <v>2.617801047120419E-3</v>
      </c>
      <c r="V18">
        <v>1</v>
      </c>
      <c r="W18" s="43">
        <f t="shared" si="7"/>
        <v>2.4570024570024569E-3</v>
      </c>
      <c r="Z18">
        <v>10</v>
      </c>
      <c r="AA18" s="22">
        <f t="shared" si="8"/>
        <v>2.4084778420038534E-3</v>
      </c>
      <c r="AB18">
        <v>1</v>
      </c>
      <c r="AC18" s="43">
        <f t="shared" si="9"/>
        <v>2.4570024570024569E-3</v>
      </c>
      <c r="AF18">
        <v>93</v>
      </c>
      <c r="AG18" s="43">
        <f t="shared" si="10"/>
        <v>1.311706629055007E-2</v>
      </c>
      <c r="AH18">
        <v>1</v>
      </c>
      <c r="AI18" s="43">
        <f t="shared" si="11"/>
        <v>2.4570024570024569E-3</v>
      </c>
      <c r="BD18">
        <v>74</v>
      </c>
      <c r="BE18" s="22">
        <f t="shared" si="13"/>
        <v>8.214920071047958E-3</v>
      </c>
      <c r="BF18">
        <v>1</v>
      </c>
      <c r="BG18" s="43">
        <f t="shared" si="14"/>
        <v>2.4570024570024569E-3</v>
      </c>
      <c r="CB18">
        <v>39</v>
      </c>
      <c r="CC18" s="22">
        <f t="shared" si="18"/>
        <v>1.2943909724527049E-2</v>
      </c>
      <c r="CD18">
        <v>4</v>
      </c>
      <c r="CE18" s="22">
        <f t="shared" si="52"/>
        <v>9.8280098280098278E-3</v>
      </c>
      <c r="CN18">
        <v>18</v>
      </c>
      <c r="CO18" s="22">
        <f t="shared" si="20"/>
        <v>2.8257456828885402E-3</v>
      </c>
      <c r="CP18">
        <v>1</v>
      </c>
      <c r="CQ18" s="22">
        <f t="shared" si="53"/>
        <v>2.4570024570024569E-3</v>
      </c>
      <c r="CZ18">
        <v>117</v>
      </c>
      <c r="DA18" s="21">
        <f t="shared" si="22"/>
        <v>1.6432584269662921E-2</v>
      </c>
      <c r="DB18">
        <v>1</v>
      </c>
      <c r="DC18" s="22">
        <f t="shared" si="55"/>
        <v>2.4570024570024569E-3</v>
      </c>
      <c r="DF18">
        <v>10</v>
      </c>
      <c r="DG18" s="21">
        <f t="shared" si="23"/>
        <v>1.6331863465621427E-3</v>
      </c>
      <c r="DH18">
        <v>1</v>
      </c>
      <c r="DI18" s="22">
        <f t="shared" si="56"/>
        <v>2.4570024570024569E-3</v>
      </c>
      <c r="DL18">
        <v>11</v>
      </c>
      <c r="DM18" s="21">
        <f t="shared" si="24"/>
        <v>9.3457943925233638E-3</v>
      </c>
      <c r="DN18">
        <v>25</v>
      </c>
      <c r="DO18" s="22">
        <f t="shared" si="57"/>
        <v>6.1425061425061427E-2</v>
      </c>
      <c r="DR18">
        <v>45</v>
      </c>
      <c r="DS18" s="22">
        <f t="shared" si="25"/>
        <v>8.3580980683506684E-3</v>
      </c>
      <c r="DT18">
        <v>1</v>
      </c>
      <c r="DU18" s="22">
        <f t="shared" si="26"/>
        <v>2.4570024570024569E-3</v>
      </c>
      <c r="EJ18">
        <v>16</v>
      </c>
      <c r="EK18" s="21">
        <f t="shared" si="29"/>
        <v>1.357658039881205E-3</v>
      </c>
      <c r="EL18">
        <v>1</v>
      </c>
      <c r="EM18" s="22">
        <f t="shared" si="30"/>
        <v>2.4570024570024569E-3</v>
      </c>
      <c r="FT18">
        <v>10</v>
      </c>
      <c r="FU18" s="21">
        <f t="shared" si="31"/>
        <v>1.3315579227696406E-3</v>
      </c>
      <c r="FV18">
        <v>1</v>
      </c>
      <c r="FW18" s="22">
        <f t="shared" si="32"/>
        <v>2.4570024570024569E-3</v>
      </c>
      <c r="HD18">
        <v>12</v>
      </c>
      <c r="HE18" s="21">
        <f t="shared" si="33"/>
        <v>1.0486760464913046E-3</v>
      </c>
      <c r="HF18">
        <v>1</v>
      </c>
      <c r="HG18" s="22">
        <f t="shared" si="34"/>
        <v>2.4570024570024569E-3</v>
      </c>
      <c r="HJ18">
        <v>56</v>
      </c>
      <c r="HK18" s="21">
        <f t="shared" si="35"/>
        <v>4.8552106814634989E-3</v>
      </c>
      <c r="HL18">
        <v>1</v>
      </c>
      <c r="HM18" s="22">
        <f t="shared" si="36"/>
        <v>2.4570024570024569E-3</v>
      </c>
      <c r="IB18">
        <v>20</v>
      </c>
      <c r="IC18" s="21">
        <f t="shared" si="37"/>
        <v>7.5671585319712449E-3</v>
      </c>
      <c r="ID18">
        <v>1</v>
      </c>
      <c r="IE18" s="22">
        <f t="shared" si="38"/>
        <v>2.4570024570024569E-3</v>
      </c>
      <c r="IH18">
        <v>50</v>
      </c>
      <c r="II18" s="21">
        <f t="shared" si="39"/>
        <v>2.0644095788604461E-2</v>
      </c>
      <c r="IJ18">
        <v>2</v>
      </c>
      <c r="IK18" s="22">
        <f t="shared" si="40"/>
        <v>4.9140049140049139E-3</v>
      </c>
      <c r="IT18">
        <v>10</v>
      </c>
      <c r="IU18" s="21">
        <f t="shared" si="43"/>
        <v>1.6228497241155468E-3</v>
      </c>
      <c r="IV18">
        <v>1</v>
      </c>
      <c r="IW18" s="22">
        <f t="shared" si="44"/>
        <v>2.4570024570024569E-3</v>
      </c>
      <c r="KJ18">
        <v>35</v>
      </c>
      <c r="KK18" s="21">
        <f t="shared" si="45"/>
        <v>8.544921875E-3</v>
      </c>
      <c r="KL18">
        <v>1</v>
      </c>
      <c r="KM18" s="22">
        <f t="shared" si="46"/>
        <v>2.4570024570024569E-3</v>
      </c>
      <c r="KV18">
        <v>10</v>
      </c>
      <c r="KW18" s="21">
        <f t="shared" si="47"/>
        <v>3.0684258975145749E-3</v>
      </c>
      <c r="KX18">
        <v>1</v>
      </c>
      <c r="KY18" s="22">
        <f t="shared" si="48"/>
        <v>2.4570024570024569E-3</v>
      </c>
    </row>
    <row r="19" spans="8:311" x14ac:dyDescent="0.25">
      <c r="H19">
        <v>17</v>
      </c>
      <c r="I19" s="22">
        <f t="shared" si="2"/>
        <v>2.5320226392612452E-3</v>
      </c>
      <c r="J19">
        <v>1</v>
      </c>
      <c r="K19" s="43">
        <f t="shared" si="3"/>
        <v>2.4570024570024569E-3</v>
      </c>
      <c r="N19">
        <v>12</v>
      </c>
      <c r="O19" s="22">
        <f t="shared" si="4"/>
        <v>2.103049421661409E-3</v>
      </c>
      <c r="P19">
        <v>1</v>
      </c>
      <c r="Q19" s="43">
        <f t="shared" si="5"/>
        <v>2.4570024570024569E-3</v>
      </c>
      <c r="T19">
        <v>13</v>
      </c>
      <c r="U19" s="22">
        <f t="shared" si="6"/>
        <v>2.617801047120419E-3</v>
      </c>
      <c r="V19">
        <v>1</v>
      </c>
      <c r="W19" s="43">
        <f t="shared" si="7"/>
        <v>2.4570024570024569E-3</v>
      </c>
      <c r="Z19">
        <v>10</v>
      </c>
      <c r="AA19" s="22">
        <f t="shared" si="8"/>
        <v>2.4084778420038534E-3</v>
      </c>
      <c r="AB19">
        <v>1</v>
      </c>
      <c r="AC19" s="43">
        <f t="shared" si="9"/>
        <v>2.4570024570024569E-3</v>
      </c>
      <c r="AF19">
        <v>47</v>
      </c>
      <c r="AG19" s="43">
        <f t="shared" si="10"/>
        <v>6.6290550070521861E-3</v>
      </c>
      <c r="AH19">
        <v>1</v>
      </c>
      <c r="AI19" s="43">
        <f t="shared" si="11"/>
        <v>2.4570024570024569E-3</v>
      </c>
      <c r="BD19">
        <v>40</v>
      </c>
      <c r="BE19" s="22">
        <f t="shared" si="13"/>
        <v>4.4404973357015983E-3</v>
      </c>
      <c r="BF19">
        <v>1</v>
      </c>
      <c r="BG19" s="43">
        <f t="shared" si="14"/>
        <v>2.4570024570024569E-3</v>
      </c>
      <c r="CB19">
        <v>81</v>
      </c>
      <c r="CC19" s="22">
        <f t="shared" si="18"/>
        <v>2.6883504812479257E-2</v>
      </c>
      <c r="CD19">
        <v>18</v>
      </c>
      <c r="CE19" s="22">
        <f t="shared" si="52"/>
        <v>4.4226044226044224E-2</v>
      </c>
      <c r="CN19">
        <v>18</v>
      </c>
      <c r="CO19" s="22">
        <f t="shared" si="20"/>
        <v>2.8257456828885402E-3</v>
      </c>
      <c r="CP19">
        <v>1</v>
      </c>
      <c r="CQ19" s="22">
        <f t="shared" si="53"/>
        <v>2.4570024570024569E-3</v>
      </c>
      <c r="CZ19">
        <v>84</v>
      </c>
      <c r="DA19" s="21">
        <f t="shared" si="22"/>
        <v>1.1797752808988765E-2</v>
      </c>
      <c r="DB19">
        <v>1</v>
      </c>
      <c r="DC19" s="22">
        <f t="shared" si="55"/>
        <v>2.4570024570024569E-3</v>
      </c>
      <c r="DF19">
        <v>46</v>
      </c>
      <c r="DG19" s="21">
        <f t="shared" si="23"/>
        <v>7.5126571941858565E-3</v>
      </c>
      <c r="DH19">
        <v>1</v>
      </c>
      <c r="DI19" s="22">
        <f t="shared" si="56"/>
        <v>2.4570024570024569E-3</v>
      </c>
      <c r="DL19">
        <v>13</v>
      </c>
      <c r="DM19" s="21">
        <f t="shared" si="24"/>
        <v>1.1045029736618521E-2</v>
      </c>
      <c r="DN19">
        <v>25</v>
      </c>
      <c r="DO19" s="22">
        <f t="shared" si="57"/>
        <v>6.1425061425061427E-2</v>
      </c>
      <c r="DR19">
        <v>19</v>
      </c>
      <c r="DS19" s="22">
        <f t="shared" si="25"/>
        <v>3.5289747399702824E-3</v>
      </c>
      <c r="DT19">
        <v>1</v>
      </c>
      <c r="DU19" s="22">
        <f t="shared" si="26"/>
        <v>2.4570024570024569E-3</v>
      </c>
      <c r="EJ19">
        <v>39</v>
      </c>
      <c r="EK19" s="21">
        <f t="shared" si="29"/>
        <v>3.3092914722104368E-3</v>
      </c>
      <c r="EL19">
        <v>1</v>
      </c>
      <c r="EM19" s="22">
        <f t="shared" si="30"/>
        <v>2.4570024570024569E-3</v>
      </c>
      <c r="FT19">
        <v>11</v>
      </c>
      <c r="FU19" s="21">
        <f t="shared" si="31"/>
        <v>1.4647137150466045E-3</v>
      </c>
      <c r="FV19">
        <v>1</v>
      </c>
      <c r="FW19" s="22">
        <f t="shared" si="32"/>
        <v>2.4570024570024569E-3</v>
      </c>
      <c r="HD19">
        <v>12</v>
      </c>
      <c r="HE19" s="21">
        <f t="shared" si="33"/>
        <v>1.0486760464913046E-3</v>
      </c>
      <c r="HF19">
        <v>1</v>
      </c>
      <c r="HG19" s="22">
        <f t="shared" si="34"/>
        <v>2.4570024570024569E-3</v>
      </c>
      <c r="HJ19">
        <v>15</v>
      </c>
      <c r="HK19" s="21">
        <f t="shared" si="35"/>
        <v>1.3005028611062944E-3</v>
      </c>
      <c r="HL19">
        <v>1</v>
      </c>
      <c r="HM19" s="22">
        <f t="shared" si="36"/>
        <v>2.4570024570024569E-3</v>
      </c>
      <c r="IB19">
        <v>11</v>
      </c>
      <c r="IC19" s="21">
        <f t="shared" si="37"/>
        <v>4.1619371925841848E-3</v>
      </c>
      <c r="ID19">
        <v>1</v>
      </c>
      <c r="IE19" s="22">
        <f t="shared" si="38"/>
        <v>2.4570024570024569E-3</v>
      </c>
      <c r="IH19">
        <v>12</v>
      </c>
      <c r="II19" s="21">
        <f t="shared" si="39"/>
        <v>4.9545829892650699E-3</v>
      </c>
      <c r="IJ19">
        <v>3</v>
      </c>
      <c r="IK19" s="22">
        <f t="shared" si="40"/>
        <v>7.3710073710073713E-3</v>
      </c>
      <c r="IT19">
        <v>10</v>
      </c>
      <c r="IU19" s="21">
        <f t="shared" si="43"/>
        <v>1.6228497241155468E-3</v>
      </c>
      <c r="IV19">
        <v>1</v>
      </c>
      <c r="IW19" s="22">
        <f t="shared" si="44"/>
        <v>2.4570024570024569E-3</v>
      </c>
      <c r="KJ19">
        <v>27</v>
      </c>
      <c r="KK19" s="21">
        <f t="shared" si="45"/>
        <v>6.591796875E-3</v>
      </c>
      <c r="KL19">
        <v>1</v>
      </c>
      <c r="KM19" s="22">
        <f t="shared" si="46"/>
        <v>2.4570024570024569E-3</v>
      </c>
      <c r="KV19">
        <v>10</v>
      </c>
      <c r="KW19" s="21">
        <f t="shared" si="47"/>
        <v>3.0684258975145749E-3</v>
      </c>
      <c r="KX19">
        <v>1</v>
      </c>
      <c r="KY19" s="22">
        <f t="shared" si="48"/>
        <v>2.4570024570024569E-3</v>
      </c>
    </row>
    <row r="20" spans="8:311" x14ac:dyDescent="0.25">
      <c r="H20">
        <v>17</v>
      </c>
      <c r="I20" s="22">
        <f t="shared" si="2"/>
        <v>2.5320226392612452E-3</v>
      </c>
      <c r="J20">
        <v>1</v>
      </c>
      <c r="K20" s="43">
        <f t="shared" si="3"/>
        <v>2.4570024570024569E-3</v>
      </c>
      <c r="N20">
        <v>11</v>
      </c>
      <c r="O20" s="22">
        <f t="shared" si="4"/>
        <v>1.927795303189625E-3</v>
      </c>
      <c r="P20">
        <v>1</v>
      </c>
      <c r="Q20" s="43">
        <f t="shared" si="5"/>
        <v>2.4570024570024569E-3</v>
      </c>
      <c r="T20">
        <v>11</v>
      </c>
      <c r="U20" s="22">
        <f t="shared" si="6"/>
        <v>2.2150624244865083E-3</v>
      </c>
      <c r="V20">
        <v>1</v>
      </c>
      <c r="W20" s="43">
        <f t="shared" si="7"/>
        <v>2.4570024570024569E-3</v>
      </c>
      <c r="Z20">
        <v>11</v>
      </c>
      <c r="AA20" s="22">
        <f t="shared" si="8"/>
        <v>2.6493256262042388E-3</v>
      </c>
      <c r="AB20">
        <v>1</v>
      </c>
      <c r="AC20" s="43">
        <f t="shared" si="9"/>
        <v>2.4570024570024569E-3</v>
      </c>
      <c r="AF20">
        <v>10</v>
      </c>
      <c r="AG20" s="43">
        <f t="shared" si="10"/>
        <v>1.4104372355430183E-3</v>
      </c>
      <c r="AH20">
        <v>1</v>
      </c>
      <c r="AI20" s="43">
        <f t="shared" si="11"/>
        <v>2.4570024570024569E-3</v>
      </c>
      <c r="BD20">
        <v>38</v>
      </c>
      <c r="BE20" s="22">
        <f t="shared" si="13"/>
        <v>4.2184724689165185E-3</v>
      </c>
      <c r="BF20">
        <v>1</v>
      </c>
      <c r="BG20" s="43">
        <f t="shared" si="14"/>
        <v>2.4570024570024569E-3</v>
      </c>
      <c r="CN20">
        <v>18</v>
      </c>
      <c r="CO20" s="22">
        <f t="shared" si="20"/>
        <v>2.8257456828885402E-3</v>
      </c>
      <c r="CP20">
        <v>1</v>
      </c>
      <c r="CQ20" s="22">
        <f t="shared" si="53"/>
        <v>2.4570024570024569E-3</v>
      </c>
      <c r="CZ20">
        <v>21</v>
      </c>
      <c r="DA20" s="21">
        <f t="shared" si="22"/>
        <v>2.9494382022471912E-3</v>
      </c>
      <c r="DB20">
        <v>1</v>
      </c>
      <c r="DC20" s="22">
        <f t="shared" si="55"/>
        <v>2.4570024570024569E-3</v>
      </c>
      <c r="DF20">
        <v>51</v>
      </c>
      <c r="DG20" s="21">
        <f t="shared" si="23"/>
        <v>8.3292503674669283E-3</v>
      </c>
      <c r="DH20">
        <v>1</v>
      </c>
      <c r="DI20" s="22">
        <f t="shared" si="56"/>
        <v>2.4570024570024569E-3</v>
      </c>
      <c r="DL20">
        <v>21</v>
      </c>
      <c r="DM20" s="21">
        <f t="shared" si="24"/>
        <v>1.784197111299915E-2</v>
      </c>
      <c r="DN20">
        <v>27</v>
      </c>
      <c r="DO20" s="22">
        <f t="shared" si="57"/>
        <v>6.6339066339066333E-2</v>
      </c>
      <c r="DR20">
        <v>16</v>
      </c>
      <c r="DS20" s="22">
        <f t="shared" si="25"/>
        <v>2.9717682020802376E-3</v>
      </c>
      <c r="DT20">
        <v>1</v>
      </c>
      <c r="DU20" s="22">
        <f t="shared" si="26"/>
        <v>2.4570024570024569E-3</v>
      </c>
      <c r="EJ20">
        <v>14</v>
      </c>
      <c r="EK20" s="21">
        <f t="shared" si="29"/>
        <v>1.1879507848960543E-3</v>
      </c>
      <c r="EL20">
        <v>1</v>
      </c>
      <c r="EM20" s="22">
        <f t="shared" si="30"/>
        <v>2.4570024570024569E-3</v>
      </c>
      <c r="FT20">
        <v>10</v>
      </c>
      <c r="FU20" s="21">
        <f t="shared" si="31"/>
        <v>1.3315579227696406E-3</v>
      </c>
      <c r="FV20">
        <v>1</v>
      </c>
      <c r="FW20" s="22">
        <f t="shared" si="32"/>
        <v>2.4570024570024569E-3</v>
      </c>
      <c r="HD20">
        <v>13</v>
      </c>
      <c r="HE20" s="21">
        <f t="shared" si="33"/>
        <v>1.1360657170322469E-3</v>
      </c>
      <c r="HF20">
        <v>1</v>
      </c>
      <c r="HG20" s="22">
        <f t="shared" si="34"/>
        <v>2.4570024570024569E-3</v>
      </c>
      <c r="HJ20">
        <v>24</v>
      </c>
      <c r="HK20" s="21">
        <f t="shared" si="35"/>
        <v>2.0808045777700713E-3</v>
      </c>
      <c r="HL20">
        <v>1</v>
      </c>
      <c r="HM20" s="22">
        <f t="shared" si="36"/>
        <v>2.4570024570024569E-3</v>
      </c>
      <c r="IB20">
        <v>42</v>
      </c>
      <c r="IC20" s="21">
        <f t="shared" si="37"/>
        <v>1.5891032917139614E-2</v>
      </c>
      <c r="ID20">
        <v>1</v>
      </c>
      <c r="IE20" s="22">
        <f t="shared" si="38"/>
        <v>2.4570024570024569E-3</v>
      </c>
      <c r="IT20">
        <v>98</v>
      </c>
      <c r="IU20" s="21">
        <f t="shared" si="43"/>
        <v>1.590392729633236E-2</v>
      </c>
      <c r="IV20">
        <v>1</v>
      </c>
      <c r="IW20" s="22">
        <f t="shared" si="44"/>
        <v>2.4570024570024569E-3</v>
      </c>
      <c r="KJ20">
        <v>27</v>
      </c>
      <c r="KK20" s="21">
        <f t="shared" si="45"/>
        <v>6.591796875E-3</v>
      </c>
      <c r="KL20">
        <v>1</v>
      </c>
      <c r="KM20" s="22">
        <f t="shared" si="46"/>
        <v>2.4570024570024569E-3</v>
      </c>
      <c r="KV20">
        <v>10</v>
      </c>
      <c r="KW20" s="21">
        <f t="shared" si="47"/>
        <v>3.0684258975145749E-3</v>
      </c>
      <c r="KX20">
        <v>1</v>
      </c>
      <c r="KY20" s="22">
        <f t="shared" si="48"/>
        <v>2.4570024570024569E-3</v>
      </c>
    </row>
    <row r="21" spans="8:311" x14ac:dyDescent="0.25">
      <c r="H21">
        <v>15</v>
      </c>
      <c r="I21" s="22">
        <f t="shared" si="2"/>
        <v>2.2341376228775692E-3</v>
      </c>
      <c r="J21">
        <v>1</v>
      </c>
      <c r="K21" s="43">
        <f t="shared" si="3"/>
        <v>2.4570024570024569E-3</v>
      </c>
      <c r="N21">
        <v>109</v>
      </c>
      <c r="O21" s="22">
        <f t="shared" si="4"/>
        <v>1.9102698913424466E-2</v>
      </c>
      <c r="P21">
        <v>1</v>
      </c>
      <c r="Q21" s="43">
        <f t="shared" si="5"/>
        <v>2.4570024570024569E-3</v>
      </c>
      <c r="T21">
        <v>11</v>
      </c>
      <c r="U21" s="22">
        <f t="shared" si="6"/>
        <v>2.2150624244865083E-3</v>
      </c>
      <c r="V21">
        <v>1</v>
      </c>
      <c r="W21" s="43">
        <f t="shared" si="7"/>
        <v>2.4570024570024569E-3</v>
      </c>
      <c r="Z21">
        <v>10</v>
      </c>
      <c r="AA21" s="22">
        <f t="shared" si="8"/>
        <v>2.4084778420038534E-3</v>
      </c>
      <c r="AB21">
        <v>2</v>
      </c>
      <c r="AC21" s="43">
        <f t="shared" si="9"/>
        <v>4.9140049140049139E-3</v>
      </c>
      <c r="AF21">
        <v>10</v>
      </c>
      <c r="AG21" s="43">
        <f t="shared" si="10"/>
        <v>1.4104372355430183E-3</v>
      </c>
      <c r="AH21">
        <v>1</v>
      </c>
      <c r="AI21" s="43">
        <f t="shared" si="11"/>
        <v>2.4570024570024569E-3</v>
      </c>
      <c r="BD21">
        <v>23</v>
      </c>
      <c r="BE21" s="22">
        <f t="shared" si="13"/>
        <v>2.5532859680284193E-3</v>
      </c>
      <c r="BF21">
        <v>1</v>
      </c>
      <c r="BG21" s="43">
        <f t="shared" si="14"/>
        <v>2.4570024570024569E-3</v>
      </c>
      <c r="CN21">
        <v>16</v>
      </c>
      <c r="CO21" s="22">
        <f t="shared" si="20"/>
        <v>2.511773940345369E-3</v>
      </c>
      <c r="CP21">
        <v>1</v>
      </c>
      <c r="CQ21" s="22">
        <f t="shared" si="53"/>
        <v>2.4570024570024569E-3</v>
      </c>
      <c r="CZ21">
        <v>16</v>
      </c>
      <c r="DA21" s="21">
        <f t="shared" si="22"/>
        <v>2.2471910112359553E-3</v>
      </c>
      <c r="DB21">
        <v>1</v>
      </c>
      <c r="DC21" s="22">
        <f t="shared" si="55"/>
        <v>2.4570024570024569E-3</v>
      </c>
      <c r="DF21">
        <v>11</v>
      </c>
      <c r="DG21" s="21">
        <f t="shared" si="23"/>
        <v>1.796504981218357E-3</v>
      </c>
      <c r="DH21">
        <v>2</v>
      </c>
      <c r="DI21" s="22">
        <f t="shared" si="56"/>
        <v>4.9140049140049139E-3</v>
      </c>
      <c r="DL21">
        <v>19</v>
      </c>
      <c r="DM21" s="21">
        <f t="shared" si="24"/>
        <v>1.6142735768903994E-2</v>
      </c>
      <c r="DN21">
        <v>27</v>
      </c>
      <c r="DO21" s="22">
        <f t="shared" si="57"/>
        <v>6.6339066339066333E-2</v>
      </c>
      <c r="DR21">
        <v>15</v>
      </c>
      <c r="DS21" s="22">
        <f t="shared" si="25"/>
        <v>2.786032689450223E-3</v>
      </c>
      <c r="DT21">
        <v>1</v>
      </c>
      <c r="DU21" s="22">
        <f t="shared" si="26"/>
        <v>2.4570024570024569E-3</v>
      </c>
      <c r="EJ21">
        <v>17</v>
      </c>
      <c r="EK21" s="21">
        <f t="shared" si="29"/>
        <v>1.4425116673737802E-3</v>
      </c>
      <c r="EL21">
        <v>1</v>
      </c>
      <c r="EM21" s="22">
        <f t="shared" si="30"/>
        <v>2.4570024570024569E-3</v>
      </c>
      <c r="FT21">
        <v>21</v>
      </c>
      <c r="FU21" s="21">
        <f t="shared" si="31"/>
        <v>2.796271637816245E-3</v>
      </c>
      <c r="FV21">
        <v>1</v>
      </c>
      <c r="FW21" s="22">
        <f t="shared" si="32"/>
        <v>2.4570024570024569E-3</v>
      </c>
      <c r="HD21">
        <v>11</v>
      </c>
      <c r="HE21" s="21">
        <f t="shared" si="33"/>
        <v>9.6128637595036264E-4</v>
      </c>
      <c r="HF21">
        <v>1</v>
      </c>
      <c r="HG21" s="22">
        <f t="shared" si="34"/>
        <v>2.4570024570024569E-3</v>
      </c>
      <c r="HJ21">
        <v>14</v>
      </c>
      <c r="HK21" s="21">
        <f t="shared" si="35"/>
        <v>1.2138026703658747E-3</v>
      </c>
      <c r="HL21">
        <v>1</v>
      </c>
      <c r="HM21" s="22">
        <f t="shared" si="36"/>
        <v>2.4570024570024569E-3</v>
      </c>
      <c r="IB21">
        <v>41</v>
      </c>
      <c r="IC21" s="21">
        <f t="shared" si="37"/>
        <v>1.5512674990541053E-2</v>
      </c>
      <c r="ID21">
        <v>1</v>
      </c>
      <c r="IE21" s="22">
        <f t="shared" si="38"/>
        <v>2.4570024570024569E-3</v>
      </c>
      <c r="IT21">
        <v>57</v>
      </c>
      <c r="IU21" s="21">
        <f t="shared" si="43"/>
        <v>9.2502434274586171E-3</v>
      </c>
      <c r="IV21">
        <v>1</v>
      </c>
      <c r="IW21" s="22">
        <f t="shared" si="44"/>
        <v>2.4570024570024569E-3</v>
      </c>
      <c r="KJ21">
        <v>16</v>
      </c>
      <c r="KK21" s="21">
        <f t="shared" si="45"/>
        <v>3.90625E-3</v>
      </c>
      <c r="KL21">
        <v>1</v>
      </c>
      <c r="KM21" s="22">
        <f t="shared" si="46"/>
        <v>2.4570024570024569E-3</v>
      </c>
      <c r="KV21">
        <v>10</v>
      </c>
      <c r="KW21" s="21">
        <f t="shared" si="47"/>
        <v>3.0684258975145749E-3</v>
      </c>
      <c r="KX21">
        <v>1</v>
      </c>
      <c r="KY21" s="22">
        <f t="shared" si="48"/>
        <v>2.4570024570024569E-3</v>
      </c>
    </row>
    <row r="22" spans="8:311" x14ac:dyDescent="0.25">
      <c r="H22">
        <v>15</v>
      </c>
      <c r="I22" s="22">
        <f t="shared" si="2"/>
        <v>2.2341376228775692E-3</v>
      </c>
      <c r="J22">
        <v>1</v>
      </c>
      <c r="K22" s="43">
        <f t="shared" si="3"/>
        <v>2.4570024570024569E-3</v>
      </c>
      <c r="N22">
        <v>66</v>
      </c>
      <c r="O22" s="22">
        <f t="shared" si="4"/>
        <v>1.1566771819137749E-2</v>
      </c>
      <c r="P22">
        <v>1</v>
      </c>
      <c r="Q22" s="43">
        <f t="shared" si="5"/>
        <v>2.4570024570024569E-3</v>
      </c>
      <c r="T22">
        <v>11</v>
      </c>
      <c r="U22" s="22">
        <f t="shared" si="6"/>
        <v>2.2150624244865083E-3</v>
      </c>
      <c r="V22">
        <v>1</v>
      </c>
      <c r="W22" s="43">
        <f t="shared" si="7"/>
        <v>2.4570024570024569E-3</v>
      </c>
      <c r="Z22">
        <v>11</v>
      </c>
      <c r="AA22" s="22">
        <f t="shared" si="8"/>
        <v>2.6493256262042388E-3</v>
      </c>
      <c r="AB22">
        <v>2</v>
      </c>
      <c r="AC22" s="43">
        <f t="shared" si="9"/>
        <v>4.9140049140049139E-3</v>
      </c>
      <c r="AF22">
        <v>17</v>
      </c>
      <c r="AG22" s="43">
        <f t="shared" si="10"/>
        <v>2.3977433004231312E-3</v>
      </c>
      <c r="AH22">
        <v>1</v>
      </c>
      <c r="AI22" s="43">
        <f t="shared" si="11"/>
        <v>2.4570024570024569E-3</v>
      </c>
      <c r="BD22">
        <v>20</v>
      </c>
      <c r="BE22" s="22">
        <f t="shared" si="13"/>
        <v>2.2202486678507992E-3</v>
      </c>
      <c r="BF22">
        <v>1</v>
      </c>
      <c r="BG22" s="43">
        <f t="shared" si="14"/>
        <v>2.4570024570024569E-3</v>
      </c>
      <c r="CN22">
        <v>15</v>
      </c>
      <c r="CO22" s="22">
        <f t="shared" si="20"/>
        <v>2.3547880690737832E-3</v>
      </c>
      <c r="CP22">
        <v>1</v>
      </c>
      <c r="CQ22" s="22">
        <f t="shared" si="53"/>
        <v>2.4570024570024569E-3</v>
      </c>
      <c r="CZ22">
        <v>16</v>
      </c>
      <c r="DA22" s="21">
        <f t="shared" si="22"/>
        <v>2.2471910112359553E-3</v>
      </c>
      <c r="DB22">
        <v>1</v>
      </c>
      <c r="DC22" s="22">
        <f t="shared" si="55"/>
        <v>2.4570024570024569E-3</v>
      </c>
      <c r="DF22">
        <v>23</v>
      </c>
      <c r="DG22" s="21">
        <f t="shared" si="23"/>
        <v>3.7563285970929282E-3</v>
      </c>
      <c r="DH22">
        <v>4</v>
      </c>
      <c r="DI22" s="22">
        <f t="shared" si="56"/>
        <v>9.8280098280098278E-3</v>
      </c>
      <c r="DL22">
        <v>17</v>
      </c>
      <c r="DM22" s="21">
        <f t="shared" si="24"/>
        <v>1.4443500424808835E-2</v>
      </c>
      <c r="DN22">
        <v>29</v>
      </c>
      <c r="DO22" s="22">
        <f t="shared" si="57"/>
        <v>7.125307125307126E-2</v>
      </c>
      <c r="DR22">
        <v>15</v>
      </c>
      <c r="DS22" s="22">
        <f t="shared" si="25"/>
        <v>2.786032689450223E-3</v>
      </c>
      <c r="DT22">
        <v>1</v>
      </c>
      <c r="DU22" s="22">
        <f t="shared" si="26"/>
        <v>2.4570024570024569E-3</v>
      </c>
      <c r="EJ22">
        <v>13</v>
      </c>
      <c r="EK22" s="21">
        <f t="shared" si="29"/>
        <v>1.1030971574034791E-3</v>
      </c>
      <c r="EL22">
        <v>1</v>
      </c>
      <c r="EM22" s="22">
        <f t="shared" si="30"/>
        <v>2.4570024570024569E-3</v>
      </c>
      <c r="FT22">
        <v>24</v>
      </c>
      <c r="FU22" s="21">
        <f t="shared" si="31"/>
        <v>3.1957390146471372E-3</v>
      </c>
      <c r="FV22">
        <v>1</v>
      </c>
      <c r="FW22" s="22">
        <f t="shared" si="32"/>
        <v>2.4570024570024569E-3</v>
      </c>
      <c r="HD22">
        <v>37</v>
      </c>
      <c r="HE22" s="21">
        <f t="shared" si="33"/>
        <v>3.2334178100148561E-3</v>
      </c>
      <c r="HF22">
        <v>1</v>
      </c>
      <c r="HG22" s="22">
        <f t="shared" si="34"/>
        <v>2.4570024570024569E-3</v>
      </c>
      <c r="HJ22">
        <v>16</v>
      </c>
      <c r="HK22" s="21">
        <f t="shared" si="35"/>
        <v>1.387203051846714E-3</v>
      </c>
      <c r="HL22">
        <v>1</v>
      </c>
      <c r="HM22" s="22">
        <f t="shared" si="36"/>
        <v>2.4570024570024569E-3</v>
      </c>
      <c r="IB22">
        <v>10</v>
      </c>
      <c r="IC22" s="21">
        <f t="shared" si="37"/>
        <v>3.7835792659856224E-3</v>
      </c>
      <c r="ID22">
        <v>2</v>
      </c>
      <c r="IE22" s="22">
        <f t="shared" si="38"/>
        <v>4.9140049140049139E-3</v>
      </c>
      <c r="IT22">
        <v>43</v>
      </c>
      <c r="IU22" s="21">
        <f t="shared" si="43"/>
        <v>6.9782538136968515E-3</v>
      </c>
      <c r="IV22">
        <v>1</v>
      </c>
      <c r="IW22" s="22">
        <f t="shared" si="44"/>
        <v>2.4570024570024569E-3</v>
      </c>
      <c r="KJ22">
        <v>14</v>
      </c>
      <c r="KK22" s="21">
        <f t="shared" si="45"/>
        <v>3.41796875E-3</v>
      </c>
      <c r="KL22">
        <v>1</v>
      </c>
      <c r="KM22" s="22">
        <f t="shared" si="46"/>
        <v>2.4570024570024569E-3</v>
      </c>
      <c r="KV22">
        <v>37</v>
      </c>
      <c r="KW22" s="21">
        <f t="shared" si="47"/>
        <v>1.1353175820803928E-2</v>
      </c>
      <c r="KX22">
        <v>1</v>
      </c>
      <c r="KY22" s="22">
        <f t="shared" si="48"/>
        <v>2.4570024570024569E-3</v>
      </c>
    </row>
    <row r="23" spans="8:311" x14ac:dyDescent="0.25">
      <c r="H23">
        <v>15</v>
      </c>
      <c r="I23" s="22">
        <f t="shared" si="2"/>
        <v>2.2341376228775692E-3</v>
      </c>
      <c r="J23">
        <v>1</v>
      </c>
      <c r="K23" s="43">
        <f t="shared" si="3"/>
        <v>2.4570024570024569E-3</v>
      </c>
      <c r="N23">
        <v>27</v>
      </c>
      <c r="O23" s="22">
        <f t="shared" si="4"/>
        <v>4.7318611987381704E-3</v>
      </c>
      <c r="P23">
        <v>1</v>
      </c>
      <c r="Q23" s="43">
        <f t="shared" si="5"/>
        <v>2.4570024570024569E-3</v>
      </c>
      <c r="T23">
        <v>10</v>
      </c>
      <c r="U23" s="22">
        <f t="shared" si="6"/>
        <v>2.0136931131695531E-3</v>
      </c>
      <c r="V23">
        <v>1</v>
      </c>
      <c r="W23" s="43">
        <f t="shared" si="7"/>
        <v>2.4570024570024569E-3</v>
      </c>
      <c r="Z23">
        <v>16</v>
      </c>
      <c r="AA23" s="22">
        <f t="shared" si="8"/>
        <v>3.8535645472061657E-3</v>
      </c>
      <c r="AB23">
        <v>3</v>
      </c>
      <c r="AC23" s="43">
        <f t="shared" si="9"/>
        <v>7.3710073710073713E-3</v>
      </c>
      <c r="AD23" s="32" t="s">
        <v>115</v>
      </c>
      <c r="AF23">
        <v>14</v>
      </c>
      <c r="AG23" s="43">
        <f t="shared" si="10"/>
        <v>1.9746121297602257E-3</v>
      </c>
      <c r="AH23">
        <v>1</v>
      </c>
      <c r="AI23" s="43">
        <f t="shared" si="11"/>
        <v>2.4570024570024569E-3</v>
      </c>
      <c r="BD23">
        <v>18</v>
      </c>
      <c r="BE23" s="22">
        <f t="shared" si="13"/>
        <v>1.9982238010657193E-3</v>
      </c>
      <c r="BF23">
        <v>1</v>
      </c>
      <c r="BG23" s="43">
        <f t="shared" si="14"/>
        <v>2.4570024570024569E-3</v>
      </c>
      <c r="CN23">
        <v>13</v>
      </c>
      <c r="CO23" s="22">
        <f t="shared" si="20"/>
        <v>2.0408163265306124E-3</v>
      </c>
      <c r="CP23">
        <v>1</v>
      </c>
      <c r="CQ23" s="22">
        <f t="shared" si="53"/>
        <v>2.4570024570024569E-3</v>
      </c>
      <c r="CZ23">
        <v>15</v>
      </c>
      <c r="DA23" s="21">
        <f t="shared" si="22"/>
        <v>2.1067415730337078E-3</v>
      </c>
      <c r="DB23">
        <v>1</v>
      </c>
      <c r="DC23" s="22">
        <f t="shared" si="55"/>
        <v>2.4570024570024569E-3</v>
      </c>
      <c r="DF23">
        <v>17</v>
      </c>
      <c r="DG23" s="21">
        <f t="shared" si="23"/>
        <v>2.7764167891556426E-3</v>
      </c>
      <c r="DH23">
        <v>5</v>
      </c>
      <c r="DI23" s="22">
        <f t="shared" si="56"/>
        <v>1.2285012285012284E-2</v>
      </c>
      <c r="DL23">
        <v>17</v>
      </c>
      <c r="DM23" s="21">
        <f t="shared" si="24"/>
        <v>1.4443500424808835E-2</v>
      </c>
      <c r="DN23">
        <v>37</v>
      </c>
      <c r="DO23" s="22">
        <f t="shared" si="57"/>
        <v>9.0909090909090912E-2</v>
      </c>
      <c r="DR23">
        <v>14</v>
      </c>
      <c r="DS23" s="22">
        <f t="shared" si="25"/>
        <v>2.6002971768202079E-3</v>
      </c>
      <c r="DT23">
        <v>1</v>
      </c>
      <c r="DU23" s="22">
        <f t="shared" si="26"/>
        <v>2.4570024570024569E-3</v>
      </c>
      <c r="EJ23">
        <v>17</v>
      </c>
      <c r="EK23" s="21">
        <f t="shared" si="29"/>
        <v>1.4425116673737802E-3</v>
      </c>
      <c r="EL23">
        <v>1</v>
      </c>
      <c r="EM23" s="22">
        <f t="shared" si="30"/>
        <v>2.4570024570024569E-3</v>
      </c>
      <c r="FT23">
        <v>19</v>
      </c>
      <c r="FU23" s="21">
        <f t="shared" si="31"/>
        <v>2.5299600532623168E-3</v>
      </c>
      <c r="FV23">
        <v>1</v>
      </c>
      <c r="FW23" s="22">
        <f t="shared" si="32"/>
        <v>2.4570024570024569E-3</v>
      </c>
      <c r="HD23">
        <v>11</v>
      </c>
      <c r="HE23" s="21">
        <f t="shared" si="33"/>
        <v>9.6128637595036264E-4</v>
      </c>
      <c r="HF23">
        <v>1</v>
      </c>
      <c r="HG23" s="22">
        <f t="shared" si="34"/>
        <v>2.4570024570024569E-3</v>
      </c>
      <c r="HJ23">
        <v>11</v>
      </c>
      <c r="HK23" s="21">
        <f t="shared" si="35"/>
        <v>9.5370209814461587E-4</v>
      </c>
      <c r="HL23">
        <v>1</v>
      </c>
      <c r="HM23" s="22">
        <f t="shared" si="36"/>
        <v>2.4570024570024569E-3</v>
      </c>
      <c r="IB23">
        <v>12</v>
      </c>
      <c r="IC23" s="21">
        <f t="shared" si="37"/>
        <v>4.5402951191827468E-3</v>
      </c>
      <c r="ID23">
        <v>3</v>
      </c>
      <c r="IE23" s="22">
        <f t="shared" si="38"/>
        <v>7.3710073710073713E-3</v>
      </c>
      <c r="IT23">
        <v>42</v>
      </c>
      <c r="IU23" s="21">
        <f t="shared" si="43"/>
        <v>6.815968841285297E-3</v>
      </c>
      <c r="IV23">
        <v>1</v>
      </c>
      <c r="IW23" s="22">
        <f t="shared" si="44"/>
        <v>2.4570024570024569E-3</v>
      </c>
      <c r="KJ23">
        <v>13</v>
      </c>
      <c r="KK23" s="21">
        <f t="shared" si="45"/>
        <v>3.173828125E-3</v>
      </c>
      <c r="KL23">
        <v>1</v>
      </c>
      <c r="KM23" s="22">
        <f t="shared" si="46"/>
        <v>2.4570024570024569E-3</v>
      </c>
      <c r="KV23">
        <v>14</v>
      </c>
      <c r="KW23" s="21">
        <f t="shared" si="47"/>
        <v>4.2957962565204049E-3</v>
      </c>
      <c r="KX23">
        <v>1</v>
      </c>
      <c r="KY23" s="22">
        <f t="shared" si="48"/>
        <v>2.4570024570024569E-3</v>
      </c>
    </row>
    <row r="24" spans="8:311" x14ac:dyDescent="0.25">
      <c r="H24">
        <v>14</v>
      </c>
      <c r="I24" s="22">
        <f t="shared" si="2"/>
        <v>2.0851951146857312E-3</v>
      </c>
      <c r="J24">
        <v>1</v>
      </c>
      <c r="K24" s="43">
        <f t="shared" si="3"/>
        <v>2.4570024570024569E-3</v>
      </c>
      <c r="N24">
        <v>23</v>
      </c>
      <c r="O24" s="22">
        <f t="shared" si="4"/>
        <v>4.0308447248510338E-3</v>
      </c>
      <c r="P24">
        <v>1</v>
      </c>
      <c r="Q24" s="43">
        <f t="shared" si="5"/>
        <v>2.4570024570024569E-3</v>
      </c>
      <c r="T24">
        <v>10</v>
      </c>
      <c r="U24" s="22">
        <f t="shared" si="6"/>
        <v>2.0136931131695531E-3</v>
      </c>
      <c r="V24">
        <v>1</v>
      </c>
      <c r="W24" s="43">
        <f t="shared" si="7"/>
        <v>2.4570024570024569E-3</v>
      </c>
      <c r="Z24">
        <v>38</v>
      </c>
      <c r="AA24" s="22">
        <f t="shared" si="8"/>
        <v>9.1522157996146436E-3</v>
      </c>
      <c r="AB24">
        <v>3</v>
      </c>
      <c r="AC24" s="43">
        <f t="shared" si="9"/>
        <v>7.3710073710073713E-3</v>
      </c>
      <c r="AD24" s="32" t="s">
        <v>114</v>
      </c>
      <c r="AF24">
        <v>13</v>
      </c>
      <c r="AG24" s="43">
        <f t="shared" si="10"/>
        <v>1.8335684062059238E-3</v>
      </c>
      <c r="AH24">
        <v>1</v>
      </c>
      <c r="AI24" s="43">
        <f t="shared" si="11"/>
        <v>2.4570024570024569E-3</v>
      </c>
      <c r="BD24">
        <v>18</v>
      </c>
      <c r="BE24" s="22">
        <f t="shared" si="13"/>
        <v>1.9982238010657193E-3</v>
      </c>
      <c r="BF24">
        <v>1</v>
      </c>
      <c r="BG24" s="43">
        <f t="shared" si="14"/>
        <v>2.4570024570024569E-3</v>
      </c>
      <c r="CN24">
        <v>13</v>
      </c>
      <c r="CO24" s="22">
        <f t="shared" si="20"/>
        <v>2.0408163265306124E-3</v>
      </c>
      <c r="CP24">
        <v>1</v>
      </c>
      <c r="CQ24" s="22">
        <f t="shared" si="53"/>
        <v>2.4570024570024569E-3</v>
      </c>
      <c r="CZ24">
        <v>15</v>
      </c>
      <c r="DA24" s="21">
        <f t="shared" si="22"/>
        <v>2.1067415730337078E-3</v>
      </c>
      <c r="DB24">
        <v>1</v>
      </c>
      <c r="DC24" s="22">
        <f t="shared" si="55"/>
        <v>2.4570024570024569E-3</v>
      </c>
      <c r="DF24">
        <v>25</v>
      </c>
      <c r="DG24" s="21">
        <f t="shared" si="23"/>
        <v>4.0829658664053572E-3</v>
      </c>
      <c r="DH24">
        <v>6</v>
      </c>
      <c r="DI24" s="22">
        <f t="shared" si="56"/>
        <v>1.4742014742014743E-2</v>
      </c>
      <c r="DR24">
        <v>14</v>
      </c>
      <c r="DS24" s="22">
        <f t="shared" si="25"/>
        <v>2.6002971768202079E-3</v>
      </c>
      <c r="DT24">
        <v>1</v>
      </c>
      <c r="DU24" s="22">
        <f t="shared" si="26"/>
        <v>2.4570024570024569E-3</v>
      </c>
      <c r="EJ24">
        <v>12</v>
      </c>
      <c r="EK24" s="21">
        <f t="shared" si="29"/>
        <v>1.0182435299109036E-3</v>
      </c>
      <c r="EL24">
        <v>1</v>
      </c>
      <c r="EM24" s="22">
        <f t="shared" si="30"/>
        <v>2.4570024570024569E-3</v>
      </c>
      <c r="FT24">
        <v>37</v>
      </c>
      <c r="FU24" s="21">
        <f t="shared" si="31"/>
        <v>4.9267643142476697E-3</v>
      </c>
      <c r="FV24">
        <v>1</v>
      </c>
      <c r="FW24" s="22">
        <f t="shared" si="32"/>
        <v>2.4570024570024569E-3</v>
      </c>
      <c r="HD24">
        <v>12</v>
      </c>
      <c r="HE24" s="21">
        <f t="shared" si="33"/>
        <v>1.0486760464913046E-3</v>
      </c>
      <c r="HF24">
        <v>1</v>
      </c>
      <c r="HG24" s="22">
        <f t="shared" si="34"/>
        <v>2.4570024570024569E-3</v>
      </c>
      <c r="HJ24">
        <v>15</v>
      </c>
      <c r="HK24" s="21">
        <f t="shared" si="35"/>
        <v>1.3005028611062944E-3</v>
      </c>
      <c r="HL24">
        <v>1</v>
      </c>
      <c r="HM24" s="22">
        <f t="shared" si="36"/>
        <v>2.4570024570024569E-3</v>
      </c>
      <c r="IT24">
        <v>35</v>
      </c>
      <c r="IU24" s="21">
        <f t="shared" si="43"/>
        <v>5.6799740344044142E-3</v>
      </c>
      <c r="IV24">
        <v>1</v>
      </c>
      <c r="IW24" s="22">
        <f t="shared" si="44"/>
        <v>2.4570024570024569E-3</v>
      </c>
      <c r="KJ24">
        <v>12</v>
      </c>
      <c r="KK24" s="21">
        <f t="shared" si="45"/>
        <v>2.9296875E-3</v>
      </c>
      <c r="KL24">
        <v>1</v>
      </c>
      <c r="KM24" s="22">
        <f t="shared" si="46"/>
        <v>2.4570024570024569E-3</v>
      </c>
      <c r="KV24">
        <v>13</v>
      </c>
      <c r="KW24" s="21">
        <f t="shared" si="47"/>
        <v>3.9889536667689473E-3</v>
      </c>
      <c r="KX24">
        <v>2</v>
      </c>
      <c r="KY24" s="22">
        <f t="shared" si="48"/>
        <v>4.9140049140049139E-3</v>
      </c>
    </row>
    <row r="25" spans="8:311" x14ac:dyDescent="0.25">
      <c r="H25">
        <v>14</v>
      </c>
      <c r="I25" s="22">
        <f t="shared" si="2"/>
        <v>2.0851951146857312E-3</v>
      </c>
      <c r="J25">
        <v>1</v>
      </c>
      <c r="K25" s="43">
        <f t="shared" si="3"/>
        <v>2.4570024570024569E-3</v>
      </c>
      <c r="N25">
        <v>21</v>
      </c>
      <c r="O25" s="22">
        <f t="shared" si="4"/>
        <v>3.6803364879074659E-3</v>
      </c>
      <c r="P25">
        <v>1</v>
      </c>
      <c r="Q25" s="43">
        <f t="shared" si="5"/>
        <v>2.4570024570024569E-3</v>
      </c>
      <c r="T25">
        <v>10</v>
      </c>
      <c r="U25" s="22">
        <f t="shared" si="6"/>
        <v>2.0136931131695531E-3</v>
      </c>
      <c r="V25">
        <v>1</v>
      </c>
      <c r="W25" s="43">
        <f t="shared" si="7"/>
        <v>2.4570024570024569E-3</v>
      </c>
      <c r="AF25">
        <v>12</v>
      </c>
      <c r="AG25" s="43">
        <f t="shared" si="10"/>
        <v>1.692524682651622E-3</v>
      </c>
      <c r="AH25">
        <v>1</v>
      </c>
      <c r="AI25" s="43">
        <f t="shared" si="11"/>
        <v>2.4570024570024569E-3</v>
      </c>
      <c r="BD25">
        <v>15</v>
      </c>
      <c r="BE25" s="22">
        <f t="shared" si="13"/>
        <v>1.6651865008880994E-3</v>
      </c>
      <c r="BF25">
        <v>1</v>
      </c>
      <c r="BG25" s="43">
        <f t="shared" si="14"/>
        <v>2.4570024570024569E-3</v>
      </c>
      <c r="CN25">
        <v>12</v>
      </c>
      <c r="CO25" s="22">
        <f t="shared" si="20"/>
        <v>1.8838304552590266E-3</v>
      </c>
      <c r="CP25">
        <v>1</v>
      </c>
      <c r="CQ25" s="22">
        <f t="shared" si="53"/>
        <v>2.4570024570024569E-3</v>
      </c>
      <c r="CZ25">
        <v>15</v>
      </c>
      <c r="DA25" s="21">
        <f t="shared" si="22"/>
        <v>2.1067415730337078E-3</v>
      </c>
      <c r="DB25">
        <v>1</v>
      </c>
      <c r="DC25" s="22">
        <f t="shared" si="55"/>
        <v>2.4570024570024569E-3</v>
      </c>
      <c r="DF25">
        <v>27</v>
      </c>
      <c r="DG25" s="21">
        <f t="shared" si="23"/>
        <v>4.4096031357177858E-3</v>
      </c>
      <c r="DH25">
        <v>6</v>
      </c>
      <c r="DI25" s="22">
        <f t="shared" si="56"/>
        <v>1.4742014742014743E-2</v>
      </c>
      <c r="DR25">
        <v>13</v>
      </c>
      <c r="DS25" s="22">
        <f t="shared" si="25"/>
        <v>2.4145616641901933E-3</v>
      </c>
      <c r="DT25">
        <v>1</v>
      </c>
      <c r="DU25" s="22">
        <f t="shared" si="26"/>
        <v>2.4570024570024569E-3</v>
      </c>
      <c r="EJ25">
        <v>16</v>
      </c>
      <c r="EK25" s="21">
        <f t="shared" si="29"/>
        <v>1.357658039881205E-3</v>
      </c>
      <c r="EL25">
        <v>1</v>
      </c>
      <c r="EM25" s="22">
        <f t="shared" si="30"/>
        <v>2.4570024570024569E-3</v>
      </c>
      <c r="FT25">
        <v>21</v>
      </c>
      <c r="FU25" s="21">
        <f t="shared" si="31"/>
        <v>2.796271637816245E-3</v>
      </c>
      <c r="FV25">
        <v>1</v>
      </c>
      <c r="FW25" s="22">
        <f t="shared" si="32"/>
        <v>2.4570024570024569E-3</v>
      </c>
      <c r="HD25">
        <v>69</v>
      </c>
      <c r="HE25" s="21">
        <f t="shared" si="33"/>
        <v>6.0298872673250018E-3</v>
      </c>
      <c r="HF25">
        <v>1</v>
      </c>
      <c r="HG25" s="22">
        <f t="shared" si="34"/>
        <v>2.4570024570024569E-3</v>
      </c>
      <c r="HJ25">
        <v>10</v>
      </c>
      <c r="HK25" s="21">
        <f t="shared" si="35"/>
        <v>8.6700190740419633E-4</v>
      </c>
      <c r="HL25">
        <v>1</v>
      </c>
      <c r="HM25" s="22">
        <f t="shared" si="36"/>
        <v>2.4570024570024569E-3</v>
      </c>
      <c r="IT25">
        <v>30</v>
      </c>
      <c r="IU25" s="21">
        <f t="shared" si="43"/>
        <v>4.8685491723466411E-3</v>
      </c>
      <c r="IV25">
        <v>1</v>
      </c>
      <c r="IW25" s="22">
        <f t="shared" si="44"/>
        <v>2.4570024570024569E-3</v>
      </c>
      <c r="KJ25">
        <v>12</v>
      </c>
      <c r="KK25" s="21">
        <f t="shared" si="45"/>
        <v>2.9296875E-3</v>
      </c>
      <c r="KL25">
        <v>1</v>
      </c>
      <c r="KM25" s="22">
        <f t="shared" si="46"/>
        <v>2.4570024570024569E-3</v>
      </c>
      <c r="KV25">
        <v>10</v>
      </c>
      <c r="KW25" s="21">
        <f t="shared" si="47"/>
        <v>3.0684258975145749E-3</v>
      </c>
      <c r="KX25">
        <v>3</v>
      </c>
      <c r="KY25" s="22">
        <f t="shared" si="48"/>
        <v>7.3710073710073713E-3</v>
      </c>
    </row>
    <row r="26" spans="8:311" x14ac:dyDescent="0.25">
      <c r="H26">
        <v>14</v>
      </c>
      <c r="I26" s="22">
        <f t="shared" si="2"/>
        <v>2.0851951146857312E-3</v>
      </c>
      <c r="J26">
        <v>1</v>
      </c>
      <c r="K26" s="43">
        <f t="shared" si="3"/>
        <v>2.4570024570024569E-3</v>
      </c>
      <c r="N26">
        <v>20</v>
      </c>
      <c r="O26" s="22">
        <f t="shared" si="4"/>
        <v>3.5050823694356818E-3</v>
      </c>
      <c r="P26">
        <v>1</v>
      </c>
      <c r="Q26" s="43">
        <f t="shared" si="5"/>
        <v>2.4570024570024569E-3</v>
      </c>
      <c r="T26">
        <v>10</v>
      </c>
      <c r="U26" s="22">
        <f t="shared" si="6"/>
        <v>2.0136931131695531E-3</v>
      </c>
      <c r="V26">
        <v>1</v>
      </c>
      <c r="W26" s="43">
        <f t="shared" si="7"/>
        <v>2.4570024570024569E-3</v>
      </c>
      <c r="AF26">
        <v>38</v>
      </c>
      <c r="AG26" s="43">
        <f t="shared" si="10"/>
        <v>5.3596614950634693E-3</v>
      </c>
      <c r="AH26">
        <v>1</v>
      </c>
      <c r="AI26" s="43">
        <f t="shared" si="11"/>
        <v>2.4570024570024569E-3</v>
      </c>
      <c r="BD26">
        <v>14</v>
      </c>
      <c r="BE26" s="22">
        <f t="shared" si="13"/>
        <v>1.5541740674955595E-3</v>
      </c>
      <c r="BF26">
        <v>1</v>
      </c>
      <c r="BG26" s="43">
        <f t="shared" si="14"/>
        <v>2.4570024570024569E-3</v>
      </c>
      <c r="CN26">
        <v>11</v>
      </c>
      <c r="CO26" s="22">
        <f t="shared" si="20"/>
        <v>1.726844583987441E-3</v>
      </c>
      <c r="CP26">
        <v>1</v>
      </c>
      <c r="CQ26" s="22">
        <f t="shared" si="53"/>
        <v>2.4570024570024569E-3</v>
      </c>
      <c r="CZ26">
        <v>14</v>
      </c>
      <c r="DA26" s="21">
        <f t="shared" si="22"/>
        <v>1.9662921348314608E-3</v>
      </c>
      <c r="DB26">
        <v>1</v>
      </c>
      <c r="DC26" s="22">
        <f t="shared" si="55"/>
        <v>2.4570024570024569E-3</v>
      </c>
      <c r="DF26">
        <v>17</v>
      </c>
      <c r="DG26" s="21">
        <f t="shared" si="23"/>
        <v>2.7764167891556426E-3</v>
      </c>
      <c r="DH26">
        <v>8</v>
      </c>
      <c r="DI26" s="22">
        <f t="shared" si="56"/>
        <v>1.9656019656019656E-2</v>
      </c>
      <c r="DR26">
        <v>13</v>
      </c>
      <c r="DS26" s="22">
        <f t="shared" si="25"/>
        <v>2.4145616641901933E-3</v>
      </c>
      <c r="DT26">
        <v>1</v>
      </c>
      <c r="DU26" s="22">
        <f t="shared" si="26"/>
        <v>2.4570024570024569E-3</v>
      </c>
      <c r="EJ26">
        <v>12</v>
      </c>
      <c r="EK26" s="21">
        <f t="shared" si="29"/>
        <v>1.0182435299109036E-3</v>
      </c>
      <c r="EL26">
        <v>1</v>
      </c>
      <c r="EM26" s="22">
        <f t="shared" si="30"/>
        <v>2.4570024570024569E-3</v>
      </c>
      <c r="FT26">
        <v>17</v>
      </c>
      <c r="FU26" s="21">
        <f t="shared" si="31"/>
        <v>2.263648468708389E-3</v>
      </c>
      <c r="FV26">
        <v>1</v>
      </c>
      <c r="FW26" s="22">
        <f t="shared" si="32"/>
        <v>2.4570024570024569E-3</v>
      </c>
      <c r="HD26">
        <v>11</v>
      </c>
      <c r="HE26" s="21">
        <f t="shared" si="33"/>
        <v>9.6128637595036264E-4</v>
      </c>
      <c r="HF26">
        <v>1</v>
      </c>
      <c r="HG26" s="22">
        <f t="shared" si="34"/>
        <v>2.4570024570024569E-3</v>
      </c>
      <c r="HJ26">
        <v>14</v>
      </c>
      <c r="HK26" s="21">
        <f t="shared" si="35"/>
        <v>1.2138026703658747E-3</v>
      </c>
      <c r="HL26">
        <v>1</v>
      </c>
      <c r="HM26" s="22">
        <f t="shared" si="36"/>
        <v>2.4570024570024569E-3</v>
      </c>
      <c r="IT26">
        <v>20</v>
      </c>
      <c r="IU26" s="21">
        <f t="shared" si="43"/>
        <v>3.2456994482310936E-3</v>
      </c>
      <c r="IV26">
        <v>1</v>
      </c>
      <c r="IW26" s="22">
        <f t="shared" si="44"/>
        <v>2.4570024570024569E-3</v>
      </c>
      <c r="KJ26">
        <v>12</v>
      </c>
      <c r="KK26" s="21">
        <f t="shared" si="45"/>
        <v>2.9296875E-3</v>
      </c>
      <c r="KL26">
        <v>1</v>
      </c>
      <c r="KM26" s="22">
        <f t="shared" si="46"/>
        <v>2.4570024570024569E-3</v>
      </c>
    </row>
    <row r="27" spans="8:311" x14ac:dyDescent="0.25">
      <c r="H27">
        <v>13</v>
      </c>
      <c r="I27" s="22">
        <f t="shared" si="2"/>
        <v>1.9362526064938934E-3</v>
      </c>
      <c r="J27">
        <v>1</v>
      </c>
      <c r="K27" s="43">
        <f t="shared" si="3"/>
        <v>2.4570024570024569E-3</v>
      </c>
      <c r="N27">
        <v>15</v>
      </c>
      <c r="O27" s="22">
        <f t="shared" si="4"/>
        <v>2.6288117770767614E-3</v>
      </c>
      <c r="P27">
        <v>1</v>
      </c>
      <c r="Q27" s="43">
        <f t="shared" si="5"/>
        <v>2.4570024570024569E-3</v>
      </c>
      <c r="T27">
        <v>10</v>
      </c>
      <c r="U27" s="22">
        <f t="shared" si="6"/>
        <v>2.0136931131695531E-3</v>
      </c>
      <c r="V27">
        <v>1</v>
      </c>
      <c r="W27" s="43">
        <f t="shared" si="7"/>
        <v>2.4570024570024569E-3</v>
      </c>
      <c r="AF27">
        <v>22</v>
      </c>
      <c r="AG27" s="43">
        <f t="shared" si="10"/>
        <v>3.1029619181946405E-3</v>
      </c>
      <c r="AH27">
        <v>1</v>
      </c>
      <c r="AI27" s="43">
        <f t="shared" si="11"/>
        <v>2.4570024570024569E-3</v>
      </c>
      <c r="BD27">
        <v>14</v>
      </c>
      <c r="BE27" s="22">
        <f t="shared" si="13"/>
        <v>1.5541740674955595E-3</v>
      </c>
      <c r="BF27">
        <v>1</v>
      </c>
      <c r="BG27" s="43">
        <f t="shared" si="14"/>
        <v>2.4570024570024569E-3</v>
      </c>
      <c r="CN27">
        <v>11</v>
      </c>
      <c r="CO27" s="22">
        <f t="shared" si="20"/>
        <v>1.726844583987441E-3</v>
      </c>
      <c r="CP27">
        <v>1</v>
      </c>
      <c r="CQ27" s="22">
        <f t="shared" si="53"/>
        <v>2.4570024570024569E-3</v>
      </c>
      <c r="CZ27">
        <v>14</v>
      </c>
      <c r="DA27" s="21">
        <f t="shared" si="22"/>
        <v>1.9662921348314608E-3</v>
      </c>
      <c r="DB27">
        <v>1</v>
      </c>
      <c r="DC27" s="22">
        <f t="shared" si="55"/>
        <v>2.4570024570024569E-3</v>
      </c>
      <c r="DF27">
        <v>41</v>
      </c>
      <c r="DG27" s="21">
        <f t="shared" si="23"/>
        <v>6.6960640209047856E-3</v>
      </c>
      <c r="DH27">
        <v>8</v>
      </c>
      <c r="DI27" s="22">
        <f t="shared" si="56"/>
        <v>1.9656019656019656E-2</v>
      </c>
      <c r="DR27">
        <v>13</v>
      </c>
      <c r="DS27" s="22">
        <f t="shared" si="25"/>
        <v>2.4145616641901933E-3</v>
      </c>
      <c r="DT27">
        <v>1</v>
      </c>
      <c r="DU27" s="22">
        <f t="shared" si="26"/>
        <v>2.4570024570024569E-3</v>
      </c>
      <c r="EJ27">
        <v>23</v>
      </c>
      <c r="EK27" s="21">
        <f t="shared" si="29"/>
        <v>1.951633432329232E-3</v>
      </c>
      <c r="EL27">
        <v>1</v>
      </c>
      <c r="EM27" s="22">
        <f t="shared" si="30"/>
        <v>2.4570024570024569E-3</v>
      </c>
      <c r="FT27">
        <v>17</v>
      </c>
      <c r="FU27" s="21">
        <f t="shared" si="31"/>
        <v>2.263648468708389E-3</v>
      </c>
      <c r="FV27">
        <v>1</v>
      </c>
      <c r="FW27" s="22">
        <f t="shared" si="32"/>
        <v>2.4570024570024569E-3</v>
      </c>
      <c r="HD27">
        <v>14</v>
      </c>
      <c r="HE27" s="21">
        <f t="shared" si="33"/>
        <v>1.2234553875731888E-3</v>
      </c>
      <c r="HF27">
        <v>1</v>
      </c>
      <c r="HG27" s="22">
        <f t="shared" si="34"/>
        <v>2.4570024570024569E-3</v>
      </c>
      <c r="HJ27">
        <v>21</v>
      </c>
      <c r="HK27" s="21">
        <f t="shared" si="35"/>
        <v>1.8207040055488123E-3</v>
      </c>
      <c r="HL27">
        <v>1</v>
      </c>
      <c r="HM27" s="22">
        <f t="shared" si="36"/>
        <v>2.4570024570024569E-3</v>
      </c>
      <c r="IT27">
        <v>18</v>
      </c>
      <c r="IU27" s="21">
        <f t="shared" si="43"/>
        <v>2.9211295034079843E-3</v>
      </c>
      <c r="IV27">
        <v>1</v>
      </c>
      <c r="IW27" s="22">
        <f t="shared" si="44"/>
        <v>2.4570024570024569E-3</v>
      </c>
      <c r="KJ27">
        <v>10</v>
      </c>
      <c r="KK27" s="21">
        <f t="shared" si="45"/>
        <v>2.44140625E-3</v>
      </c>
      <c r="KL27">
        <v>1</v>
      </c>
      <c r="KM27" s="22">
        <f t="shared" si="46"/>
        <v>2.4570024570024569E-3</v>
      </c>
    </row>
    <row r="28" spans="8:311" x14ac:dyDescent="0.25">
      <c r="H28">
        <v>13</v>
      </c>
      <c r="I28" s="22">
        <f t="shared" si="2"/>
        <v>1.9362526064938934E-3</v>
      </c>
      <c r="J28">
        <v>1</v>
      </c>
      <c r="K28" s="43">
        <f t="shared" si="3"/>
        <v>2.4570024570024569E-3</v>
      </c>
      <c r="N28">
        <v>15</v>
      </c>
      <c r="O28" s="22">
        <f t="shared" si="4"/>
        <v>2.6288117770767614E-3</v>
      </c>
      <c r="P28">
        <v>1</v>
      </c>
      <c r="Q28" s="43">
        <f t="shared" si="5"/>
        <v>2.4570024570024569E-3</v>
      </c>
      <c r="T28">
        <v>10</v>
      </c>
      <c r="U28" s="22">
        <f t="shared" si="6"/>
        <v>2.0136931131695531E-3</v>
      </c>
      <c r="V28">
        <v>1</v>
      </c>
      <c r="W28" s="43">
        <f t="shared" si="7"/>
        <v>2.4570024570024569E-3</v>
      </c>
      <c r="AF28">
        <v>19</v>
      </c>
      <c r="AG28" s="43">
        <f t="shared" si="10"/>
        <v>2.6798307475317347E-3</v>
      </c>
      <c r="AH28">
        <v>1</v>
      </c>
      <c r="AI28" s="43">
        <f t="shared" si="11"/>
        <v>2.4570024570024569E-3</v>
      </c>
      <c r="BD28">
        <v>14</v>
      </c>
      <c r="BE28" s="22">
        <f t="shared" si="13"/>
        <v>1.5541740674955595E-3</v>
      </c>
      <c r="BF28">
        <v>1</v>
      </c>
      <c r="BG28" s="43">
        <f t="shared" si="14"/>
        <v>2.4570024570024569E-3</v>
      </c>
      <c r="CN28">
        <v>11</v>
      </c>
      <c r="CO28" s="22">
        <f t="shared" si="20"/>
        <v>1.726844583987441E-3</v>
      </c>
      <c r="CP28">
        <v>1</v>
      </c>
      <c r="CQ28" s="22">
        <f t="shared" si="53"/>
        <v>2.4570024570024569E-3</v>
      </c>
      <c r="CZ28">
        <v>14</v>
      </c>
      <c r="DA28" s="21">
        <f t="shared" si="22"/>
        <v>1.9662921348314608E-3</v>
      </c>
      <c r="DB28">
        <v>1</v>
      </c>
      <c r="DC28" s="22">
        <f t="shared" si="55"/>
        <v>2.4570024570024569E-3</v>
      </c>
      <c r="DF28">
        <v>33</v>
      </c>
      <c r="DG28" s="21">
        <f t="shared" si="23"/>
        <v>5.3895149436550714E-3</v>
      </c>
      <c r="DH28">
        <v>8</v>
      </c>
      <c r="DI28" s="22">
        <f t="shared" si="56"/>
        <v>1.9656019656019656E-2</v>
      </c>
      <c r="DR28">
        <v>12</v>
      </c>
      <c r="DS28" s="22">
        <f t="shared" si="25"/>
        <v>2.2288261515601782E-3</v>
      </c>
      <c r="DT28">
        <v>1</v>
      </c>
      <c r="DU28" s="22">
        <f t="shared" si="26"/>
        <v>2.4570024570024569E-3</v>
      </c>
      <c r="EJ28">
        <v>14</v>
      </c>
      <c r="EK28" s="21">
        <f t="shared" si="29"/>
        <v>1.1879507848960543E-3</v>
      </c>
      <c r="EL28">
        <v>1</v>
      </c>
      <c r="EM28" s="22">
        <f t="shared" si="30"/>
        <v>2.4570024570024569E-3</v>
      </c>
      <c r="FT28">
        <v>16</v>
      </c>
      <c r="FU28" s="21">
        <f t="shared" si="31"/>
        <v>2.1304926764314247E-3</v>
      </c>
      <c r="FV28">
        <v>1</v>
      </c>
      <c r="FW28" s="22">
        <f t="shared" si="32"/>
        <v>2.4570024570024569E-3</v>
      </c>
      <c r="HD28">
        <v>13</v>
      </c>
      <c r="HE28" s="21">
        <f t="shared" si="33"/>
        <v>1.1360657170322469E-3</v>
      </c>
      <c r="HF28">
        <v>1</v>
      </c>
      <c r="HG28" s="22">
        <f t="shared" si="34"/>
        <v>2.4570024570024569E-3</v>
      </c>
      <c r="HJ28">
        <v>11</v>
      </c>
      <c r="HK28" s="21">
        <f t="shared" si="35"/>
        <v>9.5370209814461587E-4</v>
      </c>
      <c r="HL28">
        <v>1</v>
      </c>
      <c r="HM28" s="22">
        <f t="shared" si="36"/>
        <v>2.4570024570024569E-3</v>
      </c>
      <c r="IT28">
        <v>16</v>
      </c>
      <c r="IU28" s="21">
        <f t="shared" si="43"/>
        <v>2.596559558584875E-3</v>
      </c>
      <c r="IV28">
        <v>1</v>
      </c>
      <c r="IW28" s="22">
        <f t="shared" si="44"/>
        <v>2.4570024570024569E-3</v>
      </c>
      <c r="KJ28">
        <v>10</v>
      </c>
      <c r="KK28" s="21">
        <f t="shared" si="45"/>
        <v>2.44140625E-3</v>
      </c>
      <c r="KL28">
        <v>1</v>
      </c>
      <c r="KM28" s="22">
        <f t="shared" si="46"/>
        <v>2.4570024570024569E-3</v>
      </c>
    </row>
    <row r="29" spans="8:311" x14ac:dyDescent="0.25">
      <c r="H29">
        <v>13</v>
      </c>
      <c r="I29" s="22">
        <f t="shared" si="2"/>
        <v>1.9362526064938934E-3</v>
      </c>
      <c r="J29">
        <v>1</v>
      </c>
      <c r="K29" s="43">
        <f t="shared" si="3"/>
        <v>2.4570024570024569E-3</v>
      </c>
      <c r="N29">
        <v>12</v>
      </c>
      <c r="O29" s="22">
        <f t="shared" si="4"/>
        <v>2.103049421661409E-3</v>
      </c>
      <c r="P29">
        <v>1</v>
      </c>
      <c r="Q29" s="43">
        <f t="shared" si="5"/>
        <v>2.4570024570024569E-3</v>
      </c>
      <c r="T29">
        <v>72</v>
      </c>
      <c r="U29" s="22">
        <f t="shared" si="6"/>
        <v>1.4498590414820781E-2</v>
      </c>
      <c r="V29">
        <v>1</v>
      </c>
      <c r="W29" s="43">
        <f t="shared" si="7"/>
        <v>2.4570024570024569E-3</v>
      </c>
      <c r="AF29">
        <v>18</v>
      </c>
      <c r="AG29" s="43">
        <f t="shared" si="10"/>
        <v>2.5387870239774331E-3</v>
      </c>
      <c r="AH29">
        <v>1</v>
      </c>
      <c r="AI29" s="43">
        <f t="shared" si="11"/>
        <v>2.4570024570024569E-3</v>
      </c>
      <c r="BD29">
        <v>13</v>
      </c>
      <c r="BE29" s="22">
        <f t="shared" si="13"/>
        <v>1.4431616341030195E-3</v>
      </c>
      <c r="BF29">
        <v>1</v>
      </c>
      <c r="BG29" s="43">
        <f t="shared" si="14"/>
        <v>2.4570024570024569E-3</v>
      </c>
      <c r="CN29">
        <v>11</v>
      </c>
      <c r="CO29" s="22">
        <f t="shared" si="20"/>
        <v>1.726844583987441E-3</v>
      </c>
      <c r="CP29">
        <v>1</v>
      </c>
      <c r="CQ29" s="22">
        <f t="shared" si="53"/>
        <v>2.4570024570024569E-3</v>
      </c>
      <c r="CZ29">
        <v>14</v>
      </c>
      <c r="DA29" s="21">
        <f t="shared" si="22"/>
        <v>1.9662921348314608E-3</v>
      </c>
      <c r="DB29">
        <v>1</v>
      </c>
      <c r="DC29" s="22">
        <f t="shared" si="55"/>
        <v>2.4570024570024569E-3</v>
      </c>
      <c r="DF29">
        <v>25</v>
      </c>
      <c r="DG29" s="21">
        <f t="shared" si="23"/>
        <v>4.0829658664053572E-3</v>
      </c>
      <c r="DH29">
        <v>9</v>
      </c>
      <c r="DI29" s="22">
        <f t="shared" si="56"/>
        <v>2.2113022113022112E-2</v>
      </c>
      <c r="DR29">
        <v>11</v>
      </c>
      <c r="DS29" s="22">
        <f t="shared" si="25"/>
        <v>2.0430906389301636E-3</v>
      </c>
      <c r="DT29">
        <v>1</v>
      </c>
      <c r="DU29" s="22">
        <f t="shared" si="26"/>
        <v>2.4570024570024569E-3</v>
      </c>
      <c r="EJ29">
        <v>160</v>
      </c>
      <c r="EK29" s="21">
        <f t="shared" si="29"/>
        <v>1.3576580398812049E-2</v>
      </c>
      <c r="EL29">
        <v>1</v>
      </c>
      <c r="EM29" s="22">
        <f t="shared" si="30"/>
        <v>2.4570024570024569E-3</v>
      </c>
      <c r="FT29">
        <v>15</v>
      </c>
      <c r="FU29" s="21">
        <f t="shared" si="31"/>
        <v>1.9973368841544607E-3</v>
      </c>
      <c r="FV29">
        <v>1</v>
      </c>
      <c r="FW29" s="22">
        <f t="shared" si="32"/>
        <v>2.4570024570024569E-3</v>
      </c>
      <c r="HD29">
        <v>20</v>
      </c>
      <c r="HE29" s="21">
        <f t="shared" si="33"/>
        <v>1.7477934108188413E-3</v>
      </c>
      <c r="HF29">
        <v>1</v>
      </c>
      <c r="HG29" s="22">
        <f t="shared" si="34"/>
        <v>2.4570024570024569E-3</v>
      </c>
      <c r="HJ29">
        <v>10</v>
      </c>
      <c r="HK29" s="21">
        <f t="shared" si="35"/>
        <v>8.6700190740419633E-4</v>
      </c>
      <c r="HL29">
        <v>1</v>
      </c>
      <c r="HM29" s="22">
        <f t="shared" si="36"/>
        <v>2.4570024570024569E-3</v>
      </c>
      <c r="IT29">
        <v>13</v>
      </c>
      <c r="IU29" s="21">
        <f t="shared" si="43"/>
        <v>2.1097046413502108E-3</v>
      </c>
      <c r="IV29">
        <v>1</v>
      </c>
      <c r="IW29" s="22">
        <f t="shared" si="44"/>
        <v>2.4570024570024569E-3</v>
      </c>
      <c r="KJ29">
        <v>29</v>
      </c>
      <c r="KK29" s="21">
        <f t="shared" si="45"/>
        <v>7.080078125E-3</v>
      </c>
      <c r="KL29">
        <v>1</v>
      </c>
      <c r="KM29" s="22">
        <f t="shared" si="46"/>
        <v>2.4570024570024569E-3</v>
      </c>
    </row>
    <row r="30" spans="8:311" x14ac:dyDescent="0.25">
      <c r="H30">
        <v>13</v>
      </c>
      <c r="I30" s="22">
        <f t="shared" si="2"/>
        <v>1.9362526064938934E-3</v>
      </c>
      <c r="J30">
        <v>1</v>
      </c>
      <c r="K30" s="43">
        <f t="shared" si="3"/>
        <v>2.4570024570024569E-3</v>
      </c>
      <c r="N30">
        <v>12</v>
      </c>
      <c r="O30" s="22">
        <f t="shared" si="4"/>
        <v>2.103049421661409E-3</v>
      </c>
      <c r="P30">
        <v>1</v>
      </c>
      <c r="Q30" s="43">
        <f t="shared" si="5"/>
        <v>2.4570024570024569E-3</v>
      </c>
      <c r="T30">
        <v>16</v>
      </c>
      <c r="U30" s="22">
        <f t="shared" si="6"/>
        <v>3.2219089810712849E-3</v>
      </c>
      <c r="V30">
        <v>1</v>
      </c>
      <c r="W30" s="43">
        <f t="shared" si="7"/>
        <v>2.4570024570024569E-3</v>
      </c>
      <c r="AF30">
        <v>18</v>
      </c>
      <c r="AG30" s="43">
        <f t="shared" si="10"/>
        <v>2.5387870239774331E-3</v>
      </c>
      <c r="AH30">
        <v>1</v>
      </c>
      <c r="AI30" s="43">
        <f t="shared" si="11"/>
        <v>2.4570024570024569E-3</v>
      </c>
      <c r="BD30">
        <v>12</v>
      </c>
      <c r="BE30" s="22">
        <f t="shared" si="13"/>
        <v>1.3321492007104796E-3</v>
      </c>
      <c r="BF30">
        <v>1</v>
      </c>
      <c r="BG30" s="43">
        <f t="shared" si="14"/>
        <v>2.4570024570024569E-3</v>
      </c>
      <c r="CN30">
        <v>11</v>
      </c>
      <c r="CO30" s="22">
        <f t="shared" si="20"/>
        <v>1.726844583987441E-3</v>
      </c>
      <c r="CP30">
        <v>1</v>
      </c>
      <c r="CQ30" s="22">
        <f t="shared" si="53"/>
        <v>2.4570024570024569E-3</v>
      </c>
      <c r="CZ30">
        <v>13</v>
      </c>
      <c r="DA30" s="21">
        <f t="shared" si="22"/>
        <v>1.8258426966292136E-3</v>
      </c>
      <c r="DB30">
        <v>1</v>
      </c>
      <c r="DC30" s="22">
        <f t="shared" si="55"/>
        <v>2.4570024570024569E-3</v>
      </c>
      <c r="DF30">
        <v>51</v>
      </c>
      <c r="DG30" s="21">
        <f t="shared" si="23"/>
        <v>8.3292503674669283E-3</v>
      </c>
      <c r="DH30">
        <v>10</v>
      </c>
      <c r="DI30" s="22">
        <f t="shared" si="56"/>
        <v>2.4570024570024569E-2</v>
      </c>
      <c r="DR30">
        <v>11</v>
      </c>
      <c r="DS30" s="22">
        <f t="shared" si="25"/>
        <v>2.0430906389301636E-3</v>
      </c>
      <c r="DT30">
        <v>1</v>
      </c>
      <c r="DU30" s="22">
        <f t="shared" si="26"/>
        <v>2.4570024570024569E-3</v>
      </c>
      <c r="EJ30">
        <v>12</v>
      </c>
      <c r="EK30" s="21">
        <f t="shared" si="29"/>
        <v>1.0182435299109036E-3</v>
      </c>
      <c r="EL30">
        <v>1</v>
      </c>
      <c r="EM30" s="22">
        <f t="shared" si="30"/>
        <v>2.4570024570024569E-3</v>
      </c>
      <c r="FT30">
        <v>15</v>
      </c>
      <c r="FU30" s="21">
        <f t="shared" si="31"/>
        <v>1.9973368841544607E-3</v>
      </c>
      <c r="FV30">
        <v>1</v>
      </c>
      <c r="FW30" s="22">
        <f t="shared" si="32"/>
        <v>2.4570024570024569E-3</v>
      </c>
      <c r="HD30">
        <v>26</v>
      </c>
      <c r="HE30" s="21">
        <f t="shared" si="33"/>
        <v>2.2721314340644937E-3</v>
      </c>
      <c r="HF30">
        <v>1</v>
      </c>
      <c r="HG30" s="22">
        <f t="shared" si="34"/>
        <v>2.4570024570024569E-3</v>
      </c>
      <c r="HJ30">
        <v>79</v>
      </c>
      <c r="HK30" s="21">
        <f t="shared" si="35"/>
        <v>6.8493150684931503E-3</v>
      </c>
      <c r="HL30">
        <v>1</v>
      </c>
      <c r="HM30" s="22">
        <f t="shared" si="36"/>
        <v>2.4570024570024569E-3</v>
      </c>
      <c r="IT30">
        <v>12</v>
      </c>
      <c r="IU30" s="21">
        <f t="shared" si="43"/>
        <v>1.9474196689386564E-3</v>
      </c>
      <c r="IV30">
        <v>1</v>
      </c>
      <c r="IW30" s="22">
        <f t="shared" si="44"/>
        <v>2.4570024570024569E-3</v>
      </c>
      <c r="KJ30">
        <v>10</v>
      </c>
      <c r="KK30" s="21">
        <f t="shared" si="45"/>
        <v>2.44140625E-3</v>
      </c>
      <c r="KL30">
        <v>1</v>
      </c>
      <c r="KM30" s="22">
        <f t="shared" si="46"/>
        <v>2.4570024570024569E-3</v>
      </c>
    </row>
    <row r="31" spans="8:311" x14ac:dyDescent="0.25">
      <c r="H31">
        <v>12</v>
      </c>
      <c r="I31" s="22">
        <f t="shared" si="2"/>
        <v>1.7873100983020554E-3</v>
      </c>
      <c r="J31">
        <v>1</v>
      </c>
      <c r="K31" s="43">
        <f t="shared" si="3"/>
        <v>2.4570024570024569E-3</v>
      </c>
      <c r="N31">
        <v>11</v>
      </c>
      <c r="O31" s="22">
        <f t="shared" si="4"/>
        <v>1.927795303189625E-3</v>
      </c>
      <c r="P31">
        <v>1</v>
      </c>
      <c r="Q31" s="43">
        <f t="shared" si="5"/>
        <v>2.4570024570024569E-3</v>
      </c>
      <c r="T31">
        <v>90</v>
      </c>
      <c r="U31" s="22">
        <f t="shared" si="6"/>
        <v>1.8123238018525976E-2</v>
      </c>
      <c r="V31">
        <v>1</v>
      </c>
      <c r="W31" s="43">
        <f t="shared" si="7"/>
        <v>2.4570024570024569E-3</v>
      </c>
      <c r="AF31">
        <v>16</v>
      </c>
      <c r="AG31" s="43">
        <f t="shared" si="10"/>
        <v>2.2566995768688292E-3</v>
      </c>
      <c r="AH31">
        <v>1</v>
      </c>
      <c r="AI31" s="43">
        <f t="shared" si="11"/>
        <v>2.4570024570024569E-3</v>
      </c>
      <c r="BD31">
        <v>12</v>
      </c>
      <c r="BE31" s="22">
        <f t="shared" si="13"/>
        <v>1.3321492007104796E-3</v>
      </c>
      <c r="BF31">
        <v>1</v>
      </c>
      <c r="BG31" s="43">
        <f t="shared" si="14"/>
        <v>2.4570024570024569E-3</v>
      </c>
      <c r="CN31">
        <v>11</v>
      </c>
      <c r="CO31" s="22">
        <f t="shared" si="20"/>
        <v>1.726844583987441E-3</v>
      </c>
      <c r="CP31">
        <v>1</v>
      </c>
      <c r="CQ31" s="22">
        <f t="shared" si="53"/>
        <v>2.4570024570024569E-3</v>
      </c>
      <c r="CZ31">
        <v>13</v>
      </c>
      <c r="DA31" s="21">
        <f t="shared" si="22"/>
        <v>1.8258426966292136E-3</v>
      </c>
      <c r="DB31">
        <v>1</v>
      </c>
      <c r="DC31" s="22">
        <f t="shared" si="55"/>
        <v>2.4570024570024569E-3</v>
      </c>
      <c r="DF31">
        <v>51</v>
      </c>
      <c r="DG31" s="21">
        <f t="shared" si="23"/>
        <v>8.3292503674669283E-3</v>
      </c>
      <c r="DH31">
        <v>14</v>
      </c>
      <c r="DI31" s="22">
        <f t="shared" si="56"/>
        <v>3.4398034398034398E-2</v>
      </c>
      <c r="DR31">
        <v>11</v>
      </c>
      <c r="DS31" s="22">
        <f t="shared" si="25"/>
        <v>2.0430906389301636E-3</v>
      </c>
      <c r="DT31">
        <v>1</v>
      </c>
      <c r="DU31" s="22">
        <f t="shared" si="26"/>
        <v>2.4570024570024569E-3</v>
      </c>
      <c r="EJ31">
        <v>174</v>
      </c>
      <c r="EK31" s="21">
        <f t="shared" si="29"/>
        <v>1.4764531183708103E-2</v>
      </c>
      <c r="EL31">
        <v>1</v>
      </c>
      <c r="EM31" s="22">
        <f t="shared" si="30"/>
        <v>2.4570024570024569E-3</v>
      </c>
      <c r="FT31">
        <v>15</v>
      </c>
      <c r="FU31" s="21">
        <f t="shared" si="31"/>
        <v>1.9973368841544607E-3</v>
      </c>
      <c r="FV31">
        <v>1</v>
      </c>
      <c r="FW31" s="22">
        <f t="shared" si="32"/>
        <v>2.4570024570024569E-3</v>
      </c>
      <c r="HD31">
        <v>107</v>
      </c>
      <c r="HE31" s="21">
        <f t="shared" si="33"/>
        <v>9.3506947478808004E-3</v>
      </c>
      <c r="HF31">
        <v>1</v>
      </c>
      <c r="HG31" s="22">
        <f t="shared" si="34"/>
        <v>2.4570024570024569E-3</v>
      </c>
      <c r="HJ31">
        <v>10</v>
      </c>
      <c r="HK31" s="21">
        <f t="shared" si="35"/>
        <v>8.6700190740419633E-4</v>
      </c>
      <c r="HL31">
        <v>1</v>
      </c>
      <c r="HM31" s="22">
        <f t="shared" si="36"/>
        <v>2.4570024570024569E-3</v>
      </c>
      <c r="IT31">
        <v>12</v>
      </c>
      <c r="IU31" s="21">
        <f t="shared" si="43"/>
        <v>1.9474196689386564E-3</v>
      </c>
      <c r="IV31">
        <v>1</v>
      </c>
      <c r="IW31" s="22">
        <f t="shared" si="44"/>
        <v>2.4570024570024569E-3</v>
      </c>
      <c r="KJ31">
        <v>16</v>
      </c>
      <c r="KK31" s="21">
        <f t="shared" si="45"/>
        <v>3.90625E-3</v>
      </c>
      <c r="KL31">
        <v>2</v>
      </c>
      <c r="KM31" s="22">
        <f t="shared" si="46"/>
        <v>4.9140049140049139E-3</v>
      </c>
    </row>
    <row r="32" spans="8:311" x14ac:dyDescent="0.25">
      <c r="H32">
        <v>12</v>
      </c>
      <c r="I32" s="22">
        <f t="shared" si="2"/>
        <v>1.7873100983020554E-3</v>
      </c>
      <c r="J32">
        <v>1</v>
      </c>
      <c r="K32" s="43">
        <f t="shared" si="3"/>
        <v>2.4570024570024569E-3</v>
      </c>
      <c r="N32">
        <v>11</v>
      </c>
      <c r="O32" s="22">
        <f t="shared" si="4"/>
        <v>1.927795303189625E-3</v>
      </c>
      <c r="P32">
        <v>1</v>
      </c>
      <c r="Q32" s="43">
        <f t="shared" si="5"/>
        <v>2.4570024570024569E-3</v>
      </c>
      <c r="T32">
        <v>18</v>
      </c>
      <c r="U32" s="22">
        <f t="shared" si="6"/>
        <v>3.6246476037051951E-3</v>
      </c>
      <c r="V32">
        <v>2</v>
      </c>
      <c r="W32" s="43">
        <f t="shared" si="7"/>
        <v>4.9140049140049139E-3</v>
      </c>
      <c r="AF32">
        <v>15</v>
      </c>
      <c r="AG32" s="43">
        <f t="shared" si="10"/>
        <v>2.1156558533145277E-3</v>
      </c>
      <c r="AH32">
        <v>1</v>
      </c>
      <c r="AI32" s="43">
        <f t="shared" si="11"/>
        <v>2.4570024570024569E-3</v>
      </c>
      <c r="BD32">
        <v>12</v>
      </c>
      <c r="BE32" s="22">
        <f t="shared" si="13"/>
        <v>1.3321492007104796E-3</v>
      </c>
      <c r="BF32">
        <v>1</v>
      </c>
      <c r="BG32" s="43">
        <f t="shared" si="14"/>
        <v>2.4570024570024569E-3</v>
      </c>
      <c r="CN32">
        <v>10</v>
      </c>
      <c r="CO32" s="22">
        <f t="shared" si="20"/>
        <v>1.5698587127158557E-3</v>
      </c>
      <c r="CP32">
        <v>1</v>
      </c>
      <c r="CQ32" s="22">
        <f t="shared" si="53"/>
        <v>2.4570024570024569E-3</v>
      </c>
      <c r="CZ32">
        <v>12</v>
      </c>
      <c r="DA32" s="21">
        <f t="shared" si="22"/>
        <v>1.6853932584269663E-3</v>
      </c>
      <c r="DB32">
        <v>1</v>
      </c>
      <c r="DC32" s="22">
        <f t="shared" si="55"/>
        <v>2.4570024570024569E-3</v>
      </c>
      <c r="DF32">
        <v>32</v>
      </c>
      <c r="DG32" s="21">
        <f t="shared" si="23"/>
        <v>5.2261963089988567E-3</v>
      </c>
      <c r="DH32">
        <v>18</v>
      </c>
      <c r="DI32" s="22">
        <f t="shared" si="56"/>
        <v>4.4226044226044224E-2</v>
      </c>
      <c r="DR32">
        <v>10</v>
      </c>
      <c r="DS32" s="22">
        <f t="shared" si="25"/>
        <v>1.8573551263001485E-3</v>
      </c>
      <c r="DT32">
        <v>1</v>
      </c>
      <c r="DU32" s="22">
        <f t="shared" si="26"/>
        <v>2.4570024570024569E-3</v>
      </c>
      <c r="EJ32">
        <v>209</v>
      </c>
      <c r="EK32" s="21">
        <f t="shared" si="29"/>
        <v>1.773440814594824E-2</v>
      </c>
      <c r="EL32">
        <v>1</v>
      </c>
      <c r="EM32" s="22">
        <f t="shared" si="30"/>
        <v>2.4570024570024569E-3</v>
      </c>
      <c r="FT32">
        <v>14</v>
      </c>
      <c r="FU32" s="21">
        <f t="shared" si="31"/>
        <v>1.8641810918774966E-3</v>
      </c>
      <c r="FV32">
        <v>1</v>
      </c>
      <c r="FW32" s="22">
        <f t="shared" si="32"/>
        <v>2.4570024570024569E-3</v>
      </c>
      <c r="HD32">
        <v>25</v>
      </c>
      <c r="HE32" s="21">
        <f t="shared" si="33"/>
        <v>2.1847417635235517E-3</v>
      </c>
      <c r="HF32">
        <v>1</v>
      </c>
      <c r="HG32" s="22">
        <f t="shared" si="34"/>
        <v>2.4570024570024569E-3</v>
      </c>
      <c r="HJ32">
        <v>11</v>
      </c>
      <c r="HK32" s="21">
        <f t="shared" si="35"/>
        <v>9.5370209814461587E-4</v>
      </c>
      <c r="HL32">
        <v>1</v>
      </c>
      <c r="HM32" s="22">
        <f t="shared" si="36"/>
        <v>2.4570024570024569E-3</v>
      </c>
      <c r="IT32">
        <v>11</v>
      </c>
      <c r="IU32" s="21">
        <f t="shared" si="43"/>
        <v>1.7851346965271017E-3</v>
      </c>
      <c r="IV32">
        <v>1</v>
      </c>
      <c r="IW32" s="22">
        <f t="shared" si="44"/>
        <v>2.4570024570024569E-3</v>
      </c>
      <c r="KJ32">
        <v>12</v>
      </c>
      <c r="KK32" s="21">
        <f t="shared" si="45"/>
        <v>2.9296875E-3</v>
      </c>
      <c r="KL32">
        <v>2</v>
      </c>
      <c r="KM32" s="22">
        <f t="shared" si="46"/>
        <v>4.9140049140049139E-3</v>
      </c>
    </row>
    <row r="33" spans="8:299" x14ac:dyDescent="0.25">
      <c r="H33">
        <v>12</v>
      </c>
      <c r="I33" s="22">
        <f t="shared" si="2"/>
        <v>1.7873100983020554E-3</v>
      </c>
      <c r="J33">
        <v>1</v>
      </c>
      <c r="K33" s="43">
        <f t="shared" si="3"/>
        <v>2.4570024570024569E-3</v>
      </c>
      <c r="N33">
        <v>10</v>
      </c>
      <c r="O33" s="22">
        <f t="shared" si="4"/>
        <v>1.7525411847178409E-3</v>
      </c>
      <c r="P33">
        <v>1</v>
      </c>
      <c r="Q33" s="43">
        <f t="shared" si="5"/>
        <v>2.4570024570024569E-3</v>
      </c>
      <c r="T33">
        <v>33</v>
      </c>
      <c r="U33" s="22">
        <f t="shared" si="6"/>
        <v>6.6451872734595244E-3</v>
      </c>
      <c r="V33">
        <v>2</v>
      </c>
      <c r="W33" s="43">
        <f t="shared" si="7"/>
        <v>4.9140049140049139E-3</v>
      </c>
      <c r="AF33">
        <v>14</v>
      </c>
      <c r="AG33" s="43">
        <f t="shared" si="10"/>
        <v>1.9746121297602257E-3</v>
      </c>
      <c r="AH33">
        <v>1</v>
      </c>
      <c r="AI33" s="43">
        <f t="shared" si="11"/>
        <v>2.4570024570024569E-3</v>
      </c>
      <c r="BD33">
        <v>11</v>
      </c>
      <c r="BE33" s="22">
        <f t="shared" si="13"/>
        <v>1.2211367673179397E-3</v>
      </c>
      <c r="BF33">
        <v>1</v>
      </c>
      <c r="BG33" s="43">
        <f t="shared" si="14"/>
        <v>2.4570024570024569E-3</v>
      </c>
      <c r="CN33">
        <v>10</v>
      </c>
      <c r="CO33" s="22">
        <f t="shared" si="20"/>
        <v>1.5698587127158557E-3</v>
      </c>
      <c r="CP33">
        <v>1</v>
      </c>
      <c r="CQ33" s="22">
        <f t="shared" si="53"/>
        <v>2.4570024570024569E-3</v>
      </c>
      <c r="CZ33">
        <v>12</v>
      </c>
      <c r="DA33" s="21">
        <f t="shared" si="22"/>
        <v>1.6853932584269663E-3</v>
      </c>
      <c r="DB33">
        <v>1</v>
      </c>
      <c r="DC33" s="22">
        <f t="shared" si="55"/>
        <v>2.4570024570024569E-3</v>
      </c>
      <c r="DF33">
        <v>34</v>
      </c>
      <c r="DG33" s="21">
        <f t="shared" si="23"/>
        <v>5.5528335783112852E-3</v>
      </c>
      <c r="DH33">
        <v>19</v>
      </c>
      <c r="DI33" s="22">
        <f t="shared" si="56"/>
        <v>4.6683046683046681E-2</v>
      </c>
      <c r="DR33">
        <v>10</v>
      </c>
      <c r="DS33" s="22">
        <f t="shared" si="25"/>
        <v>1.8573551263001485E-3</v>
      </c>
      <c r="DT33">
        <v>1</v>
      </c>
      <c r="DU33" s="22">
        <f t="shared" si="26"/>
        <v>2.4570024570024569E-3</v>
      </c>
      <c r="EJ33">
        <v>15</v>
      </c>
      <c r="EK33" s="21">
        <f t="shared" si="29"/>
        <v>1.2728044123886295E-3</v>
      </c>
      <c r="EL33">
        <v>1</v>
      </c>
      <c r="EM33" s="22">
        <f t="shared" si="30"/>
        <v>2.4570024570024569E-3</v>
      </c>
      <c r="FT33">
        <v>14</v>
      </c>
      <c r="FU33" s="21">
        <f t="shared" si="31"/>
        <v>1.8641810918774966E-3</v>
      </c>
      <c r="FV33">
        <v>1</v>
      </c>
      <c r="FW33" s="22">
        <f t="shared" si="32"/>
        <v>2.4570024570024569E-3</v>
      </c>
      <c r="HD33">
        <v>121</v>
      </c>
      <c r="HE33" s="21">
        <f t="shared" si="33"/>
        <v>1.0574150135453989E-2</v>
      </c>
      <c r="HF33">
        <v>1</v>
      </c>
      <c r="HG33" s="22">
        <f t="shared" si="34"/>
        <v>2.4570024570024569E-3</v>
      </c>
      <c r="HJ33">
        <v>10</v>
      </c>
      <c r="HK33" s="21">
        <f t="shared" si="35"/>
        <v>8.6700190740419633E-4</v>
      </c>
      <c r="HL33">
        <v>1</v>
      </c>
      <c r="HM33" s="22">
        <f t="shared" si="36"/>
        <v>2.4570024570024569E-3</v>
      </c>
      <c r="IT33">
        <v>11</v>
      </c>
      <c r="IU33" s="21">
        <f t="shared" si="43"/>
        <v>1.7851346965271017E-3</v>
      </c>
      <c r="IV33">
        <v>1</v>
      </c>
      <c r="IW33" s="22">
        <f t="shared" si="44"/>
        <v>2.4570024570024569E-3</v>
      </c>
      <c r="KJ33">
        <v>10</v>
      </c>
      <c r="KK33" s="21">
        <f t="shared" si="45"/>
        <v>2.44140625E-3</v>
      </c>
      <c r="KL33">
        <v>2</v>
      </c>
      <c r="KM33" s="22">
        <f t="shared" si="46"/>
        <v>4.9140049140049139E-3</v>
      </c>
    </row>
    <row r="34" spans="8:299" x14ac:dyDescent="0.25">
      <c r="H34">
        <v>11</v>
      </c>
      <c r="I34" s="22">
        <f t="shared" si="2"/>
        <v>1.6383675901102174E-3</v>
      </c>
      <c r="J34">
        <v>1</v>
      </c>
      <c r="K34" s="43">
        <f t="shared" si="3"/>
        <v>2.4570024570024569E-3</v>
      </c>
      <c r="N34">
        <v>10</v>
      </c>
      <c r="O34" s="22">
        <f t="shared" si="4"/>
        <v>1.7525411847178409E-3</v>
      </c>
      <c r="P34">
        <v>1</v>
      </c>
      <c r="Q34" s="43">
        <f t="shared" si="5"/>
        <v>2.4570024570024569E-3</v>
      </c>
      <c r="T34">
        <v>18</v>
      </c>
      <c r="U34" s="22">
        <f t="shared" si="6"/>
        <v>3.6246476037051951E-3</v>
      </c>
      <c r="V34">
        <v>3</v>
      </c>
      <c r="W34" s="43">
        <f t="shared" si="7"/>
        <v>7.3710073710073713E-3</v>
      </c>
      <c r="X34" s="32" t="s">
        <v>113</v>
      </c>
      <c r="AF34">
        <v>14</v>
      </c>
      <c r="AG34" s="43">
        <f t="shared" si="10"/>
        <v>1.9746121297602257E-3</v>
      </c>
      <c r="AH34">
        <v>1</v>
      </c>
      <c r="AI34" s="43">
        <f t="shared" si="11"/>
        <v>2.4570024570024569E-3</v>
      </c>
      <c r="BD34">
        <v>11</v>
      </c>
      <c r="BE34" s="22">
        <f t="shared" si="13"/>
        <v>1.2211367673179397E-3</v>
      </c>
      <c r="BF34">
        <v>1</v>
      </c>
      <c r="BG34" s="43">
        <f t="shared" si="14"/>
        <v>2.4570024570024569E-3</v>
      </c>
      <c r="CN34">
        <v>10</v>
      </c>
      <c r="CO34" s="22">
        <f t="shared" si="20"/>
        <v>1.5698587127158557E-3</v>
      </c>
      <c r="CP34">
        <v>1</v>
      </c>
      <c r="CQ34" s="22">
        <f t="shared" si="53"/>
        <v>2.4570024570024569E-3</v>
      </c>
      <c r="CZ34">
        <v>12</v>
      </c>
      <c r="DA34" s="21">
        <f t="shared" si="22"/>
        <v>1.6853932584269663E-3</v>
      </c>
      <c r="DB34">
        <v>1</v>
      </c>
      <c r="DC34" s="22">
        <f t="shared" si="55"/>
        <v>2.4570024570024569E-3</v>
      </c>
      <c r="DF34">
        <v>52</v>
      </c>
      <c r="DG34" s="21">
        <f t="shared" si="23"/>
        <v>8.4925690021231421E-3</v>
      </c>
      <c r="DH34">
        <v>19</v>
      </c>
      <c r="DI34" s="22">
        <f t="shared" si="56"/>
        <v>4.6683046683046681E-2</v>
      </c>
      <c r="DR34">
        <v>10</v>
      </c>
      <c r="DS34" s="22">
        <f t="shared" si="25"/>
        <v>1.8573551263001485E-3</v>
      </c>
      <c r="DT34">
        <v>1</v>
      </c>
      <c r="DU34" s="22">
        <f t="shared" si="26"/>
        <v>2.4570024570024569E-3</v>
      </c>
      <c r="EJ34">
        <v>18</v>
      </c>
      <c r="EK34" s="21">
        <f t="shared" si="29"/>
        <v>1.5273652948663554E-3</v>
      </c>
      <c r="EL34">
        <v>1</v>
      </c>
      <c r="EM34" s="22">
        <f t="shared" si="30"/>
        <v>2.4570024570024569E-3</v>
      </c>
      <c r="FT34">
        <v>13</v>
      </c>
      <c r="FU34" s="21">
        <f t="shared" si="31"/>
        <v>1.7310252996005327E-3</v>
      </c>
      <c r="FV34">
        <v>1</v>
      </c>
      <c r="FW34" s="22">
        <f t="shared" si="32"/>
        <v>2.4570024570024569E-3</v>
      </c>
      <c r="HD34">
        <v>20</v>
      </c>
      <c r="HE34" s="21">
        <f t="shared" si="33"/>
        <v>1.7477934108188413E-3</v>
      </c>
      <c r="HF34">
        <v>1</v>
      </c>
      <c r="HG34" s="22">
        <f t="shared" si="34"/>
        <v>2.4570024570024569E-3</v>
      </c>
      <c r="HJ34">
        <v>14</v>
      </c>
      <c r="HK34" s="21">
        <f t="shared" si="35"/>
        <v>1.2138026703658747E-3</v>
      </c>
      <c r="HL34">
        <v>1</v>
      </c>
      <c r="HM34" s="22">
        <f t="shared" si="36"/>
        <v>2.4570024570024569E-3</v>
      </c>
      <c r="IT34">
        <v>10</v>
      </c>
      <c r="IU34" s="21">
        <f t="shared" si="43"/>
        <v>1.6228497241155468E-3</v>
      </c>
      <c r="IV34">
        <v>1</v>
      </c>
      <c r="IW34" s="22">
        <f t="shared" si="44"/>
        <v>2.4570024570024569E-3</v>
      </c>
      <c r="KJ34">
        <v>11</v>
      </c>
      <c r="KK34" s="21">
        <f t="shared" si="45"/>
        <v>2.685546875E-3</v>
      </c>
      <c r="KL34">
        <v>2</v>
      </c>
      <c r="KM34" s="22">
        <f t="shared" si="46"/>
        <v>4.9140049140049139E-3</v>
      </c>
    </row>
    <row r="35" spans="8:299" x14ac:dyDescent="0.25">
      <c r="H35">
        <v>11</v>
      </c>
      <c r="I35" s="22">
        <f t="shared" si="2"/>
        <v>1.6383675901102174E-3</v>
      </c>
      <c r="J35">
        <v>1</v>
      </c>
      <c r="K35" s="43">
        <f t="shared" si="3"/>
        <v>2.4570024570024569E-3</v>
      </c>
      <c r="N35">
        <v>10</v>
      </c>
      <c r="O35" s="22">
        <f t="shared" si="4"/>
        <v>1.7525411847178409E-3</v>
      </c>
      <c r="P35">
        <v>1</v>
      </c>
      <c r="Q35" s="43">
        <f t="shared" si="5"/>
        <v>2.4570024570024569E-3</v>
      </c>
      <c r="T35">
        <v>21</v>
      </c>
      <c r="U35" s="22">
        <f t="shared" si="6"/>
        <v>4.228755537656061E-3</v>
      </c>
      <c r="V35">
        <v>3</v>
      </c>
      <c r="W35" s="43">
        <f t="shared" si="7"/>
        <v>7.3710073710073713E-3</v>
      </c>
      <c r="X35" s="32" t="s">
        <v>111</v>
      </c>
      <c r="AF35">
        <v>13</v>
      </c>
      <c r="AG35" s="43">
        <f t="shared" si="10"/>
        <v>1.8335684062059238E-3</v>
      </c>
      <c r="AH35">
        <v>1</v>
      </c>
      <c r="AI35" s="43">
        <f t="shared" si="11"/>
        <v>2.4570024570024569E-3</v>
      </c>
      <c r="BD35">
        <v>11</v>
      </c>
      <c r="BE35" s="22">
        <f t="shared" si="13"/>
        <v>1.2211367673179397E-3</v>
      </c>
      <c r="BF35">
        <v>1</v>
      </c>
      <c r="BG35" s="43">
        <f t="shared" si="14"/>
        <v>2.4570024570024569E-3</v>
      </c>
      <c r="CN35">
        <v>117</v>
      </c>
      <c r="CO35" s="22">
        <f t="shared" si="20"/>
        <v>1.8367346938775512E-2</v>
      </c>
      <c r="CP35">
        <v>1</v>
      </c>
      <c r="CQ35" s="22">
        <f t="shared" si="53"/>
        <v>2.4570024570024569E-3</v>
      </c>
      <c r="CZ35">
        <v>12</v>
      </c>
      <c r="DA35" s="21">
        <f t="shared" si="22"/>
        <v>1.6853932584269663E-3</v>
      </c>
      <c r="DB35">
        <v>1</v>
      </c>
      <c r="DC35" s="22">
        <f t="shared" si="55"/>
        <v>2.4570024570024569E-3</v>
      </c>
      <c r="DF35">
        <v>59</v>
      </c>
      <c r="DG35" s="21">
        <f t="shared" si="23"/>
        <v>9.6357994447166424E-3</v>
      </c>
      <c r="DH35">
        <v>19</v>
      </c>
      <c r="DI35" s="22">
        <f t="shared" si="56"/>
        <v>4.6683046683046681E-2</v>
      </c>
      <c r="DR35">
        <v>10</v>
      </c>
      <c r="DS35" s="22">
        <f t="shared" si="25"/>
        <v>1.8573551263001485E-3</v>
      </c>
      <c r="DT35">
        <v>1</v>
      </c>
      <c r="DU35" s="22">
        <f t="shared" si="26"/>
        <v>2.4570024570024569E-3</v>
      </c>
      <c r="EJ35">
        <v>24</v>
      </c>
      <c r="EK35" s="21">
        <f t="shared" si="29"/>
        <v>2.0364870598218072E-3</v>
      </c>
      <c r="EL35">
        <v>1</v>
      </c>
      <c r="EM35" s="22">
        <f t="shared" si="30"/>
        <v>2.4570024570024569E-3</v>
      </c>
      <c r="FT35">
        <v>13</v>
      </c>
      <c r="FU35" s="21">
        <f t="shared" si="31"/>
        <v>1.7310252996005327E-3</v>
      </c>
      <c r="FV35">
        <v>1</v>
      </c>
      <c r="FW35" s="22">
        <f t="shared" si="32"/>
        <v>2.4570024570024569E-3</v>
      </c>
      <c r="HD35">
        <v>164</v>
      </c>
      <c r="HE35" s="21">
        <f t="shared" si="33"/>
        <v>1.4331905968714498E-2</v>
      </c>
      <c r="HF35">
        <v>1</v>
      </c>
      <c r="HG35" s="22">
        <f t="shared" si="34"/>
        <v>2.4570024570024569E-3</v>
      </c>
      <c r="HJ35">
        <v>10</v>
      </c>
      <c r="HK35" s="21">
        <f t="shared" si="35"/>
        <v>8.6700190740419633E-4</v>
      </c>
      <c r="HL35">
        <v>1</v>
      </c>
      <c r="HM35" s="22">
        <f t="shared" si="36"/>
        <v>2.4570024570024569E-3</v>
      </c>
      <c r="IT35">
        <v>10</v>
      </c>
      <c r="IU35" s="21">
        <f t="shared" si="43"/>
        <v>1.6228497241155468E-3</v>
      </c>
      <c r="IV35">
        <v>1</v>
      </c>
      <c r="IW35" s="22">
        <f t="shared" si="44"/>
        <v>2.4570024570024569E-3</v>
      </c>
      <c r="KJ35">
        <v>13</v>
      </c>
      <c r="KK35" s="21">
        <f t="shared" si="45"/>
        <v>3.173828125E-3</v>
      </c>
      <c r="KL35">
        <v>3</v>
      </c>
      <c r="KM35" s="22">
        <f t="shared" si="46"/>
        <v>7.3710073710073713E-3</v>
      </c>
    </row>
    <row r="36" spans="8:299" x14ac:dyDescent="0.25">
      <c r="H36">
        <v>11</v>
      </c>
      <c r="I36" s="22">
        <f t="shared" si="2"/>
        <v>1.6383675901102174E-3</v>
      </c>
      <c r="J36">
        <v>1</v>
      </c>
      <c r="K36" s="43">
        <f t="shared" si="3"/>
        <v>2.4570024570024569E-3</v>
      </c>
      <c r="N36">
        <v>10</v>
      </c>
      <c r="O36" s="22">
        <f t="shared" si="4"/>
        <v>1.7525411847178409E-3</v>
      </c>
      <c r="P36">
        <v>1</v>
      </c>
      <c r="Q36" s="43">
        <f t="shared" si="5"/>
        <v>2.4570024570024569E-3</v>
      </c>
      <c r="U36" s="22"/>
      <c r="W36" s="43"/>
      <c r="AF36">
        <v>13</v>
      </c>
      <c r="AG36" s="43">
        <f t="shared" si="10"/>
        <v>1.8335684062059238E-3</v>
      </c>
      <c r="AH36">
        <v>1</v>
      </c>
      <c r="AI36" s="43">
        <f t="shared" si="11"/>
        <v>2.4570024570024569E-3</v>
      </c>
      <c r="BD36">
        <v>10</v>
      </c>
      <c r="BE36" s="22">
        <f t="shared" si="13"/>
        <v>1.1101243339253996E-3</v>
      </c>
      <c r="BF36">
        <v>1</v>
      </c>
      <c r="BG36" s="43">
        <f t="shared" si="14"/>
        <v>2.4570024570024569E-3</v>
      </c>
      <c r="CN36">
        <v>17</v>
      </c>
      <c r="CO36" s="22">
        <f t="shared" si="20"/>
        <v>2.6687598116169543E-3</v>
      </c>
      <c r="CP36">
        <v>1</v>
      </c>
      <c r="CQ36" s="22">
        <f t="shared" si="53"/>
        <v>2.4570024570024569E-3</v>
      </c>
      <c r="CZ36">
        <v>11</v>
      </c>
      <c r="DA36" s="21">
        <f t="shared" si="22"/>
        <v>1.5449438202247191E-3</v>
      </c>
      <c r="DB36">
        <v>1</v>
      </c>
      <c r="DC36" s="22">
        <f t="shared" si="55"/>
        <v>2.4570024570024569E-3</v>
      </c>
      <c r="DF36">
        <v>60</v>
      </c>
      <c r="DG36" s="21">
        <f t="shared" si="23"/>
        <v>9.7991180793728563E-3</v>
      </c>
      <c r="DH36">
        <v>19</v>
      </c>
      <c r="DI36" s="22">
        <f t="shared" si="56"/>
        <v>4.6683046683046681E-2</v>
      </c>
      <c r="DR36">
        <v>14</v>
      </c>
      <c r="DS36" s="22">
        <f t="shared" si="25"/>
        <v>2.6002971768202079E-3</v>
      </c>
      <c r="DT36">
        <v>1</v>
      </c>
      <c r="DU36" s="22">
        <f t="shared" si="26"/>
        <v>2.4570024570024569E-3</v>
      </c>
      <c r="EJ36">
        <v>11</v>
      </c>
      <c r="EK36" s="21">
        <f t="shared" si="29"/>
        <v>9.3338990241832839E-4</v>
      </c>
      <c r="EL36">
        <v>1</v>
      </c>
      <c r="EM36" s="22">
        <f t="shared" si="30"/>
        <v>2.4570024570024569E-3</v>
      </c>
      <c r="FT36">
        <v>13</v>
      </c>
      <c r="FU36" s="21">
        <f t="shared" si="31"/>
        <v>1.7310252996005327E-3</v>
      </c>
      <c r="FV36">
        <v>1</v>
      </c>
      <c r="FW36" s="22">
        <f t="shared" si="32"/>
        <v>2.4570024570024569E-3</v>
      </c>
      <c r="HD36">
        <v>209</v>
      </c>
      <c r="HE36" s="21">
        <f t="shared" si="33"/>
        <v>1.8264441143056892E-2</v>
      </c>
      <c r="HF36">
        <v>1</v>
      </c>
      <c r="HG36" s="22">
        <f t="shared" si="34"/>
        <v>2.4570024570024569E-3</v>
      </c>
      <c r="HJ36">
        <v>21</v>
      </c>
      <c r="HK36" s="21">
        <f t="shared" si="35"/>
        <v>1.8207040055488123E-3</v>
      </c>
      <c r="HL36">
        <v>1</v>
      </c>
      <c r="HM36" s="22">
        <f t="shared" si="36"/>
        <v>2.4570024570024569E-3</v>
      </c>
      <c r="IT36">
        <v>10</v>
      </c>
      <c r="IU36" s="21">
        <f t="shared" si="43"/>
        <v>1.6228497241155468E-3</v>
      </c>
      <c r="IV36">
        <v>1</v>
      </c>
      <c r="IW36" s="22">
        <f t="shared" si="44"/>
        <v>2.4570024570024569E-3</v>
      </c>
    </row>
    <row r="37" spans="8:299" x14ac:dyDescent="0.25">
      <c r="H37">
        <v>11</v>
      </c>
      <c r="I37" s="22">
        <f t="shared" si="2"/>
        <v>1.6383675901102174E-3</v>
      </c>
      <c r="J37">
        <v>1</v>
      </c>
      <c r="K37" s="43">
        <f t="shared" si="3"/>
        <v>2.4570024570024569E-3</v>
      </c>
      <c r="N37">
        <v>10</v>
      </c>
      <c r="O37" s="22">
        <f t="shared" si="4"/>
        <v>1.7525411847178409E-3</v>
      </c>
      <c r="P37">
        <v>1</v>
      </c>
      <c r="Q37" s="43">
        <f t="shared" si="5"/>
        <v>2.4570024570024569E-3</v>
      </c>
      <c r="U37" s="22"/>
      <c r="W37" s="43"/>
      <c r="AF37">
        <v>12</v>
      </c>
      <c r="AG37" s="43">
        <f t="shared" si="10"/>
        <v>1.692524682651622E-3</v>
      </c>
      <c r="AH37">
        <v>1</v>
      </c>
      <c r="AI37" s="43">
        <f t="shared" si="11"/>
        <v>2.4570024570024569E-3</v>
      </c>
      <c r="BD37">
        <v>10</v>
      </c>
      <c r="BE37" s="22">
        <f t="shared" si="13"/>
        <v>1.1101243339253996E-3</v>
      </c>
      <c r="BF37">
        <v>1</v>
      </c>
      <c r="BG37" s="43">
        <f t="shared" si="14"/>
        <v>2.4570024570024569E-3</v>
      </c>
      <c r="CN37">
        <v>97</v>
      </c>
      <c r="CO37" s="22">
        <f t="shared" si="20"/>
        <v>1.5227629513343799E-2</v>
      </c>
      <c r="CP37">
        <v>1</v>
      </c>
      <c r="CQ37" s="22">
        <f t="shared" si="53"/>
        <v>2.4570024570024569E-3</v>
      </c>
      <c r="CZ37">
        <v>11</v>
      </c>
      <c r="DA37" s="21">
        <f t="shared" si="22"/>
        <v>1.5449438202247191E-3</v>
      </c>
      <c r="DB37">
        <v>1</v>
      </c>
      <c r="DC37" s="22">
        <f t="shared" si="55"/>
        <v>2.4570024570024569E-3</v>
      </c>
      <c r="DF37">
        <v>65</v>
      </c>
      <c r="DG37" s="21">
        <f t="shared" si="23"/>
        <v>1.0615711252653927E-2</v>
      </c>
      <c r="DH37">
        <v>20</v>
      </c>
      <c r="DI37" s="22">
        <f t="shared" si="56"/>
        <v>4.9140049140049137E-2</v>
      </c>
      <c r="DR37">
        <v>11</v>
      </c>
      <c r="DS37" s="22">
        <f t="shared" si="25"/>
        <v>2.0430906389301636E-3</v>
      </c>
      <c r="DT37">
        <v>1</v>
      </c>
      <c r="DU37" s="22">
        <f t="shared" si="26"/>
        <v>2.4570024570024569E-3</v>
      </c>
      <c r="EJ37">
        <v>166</v>
      </c>
      <c r="EK37" s="21">
        <f t="shared" si="29"/>
        <v>1.4085702163767502E-2</v>
      </c>
      <c r="EL37">
        <v>1</v>
      </c>
      <c r="EM37" s="22">
        <f t="shared" si="30"/>
        <v>2.4570024570024569E-3</v>
      </c>
      <c r="FT37">
        <v>13</v>
      </c>
      <c r="FU37" s="21">
        <f t="shared" si="31"/>
        <v>1.7310252996005327E-3</v>
      </c>
      <c r="FV37">
        <v>1</v>
      </c>
      <c r="FW37" s="22">
        <f t="shared" si="32"/>
        <v>2.4570024570024569E-3</v>
      </c>
      <c r="HD37">
        <v>15</v>
      </c>
      <c r="HE37" s="21">
        <f t="shared" si="33"/>
        <v>1.3108450581141308E-3</v>
      </c>
      <c r="HF37">
        <v>1</v>
      </c>
      <c r="HG37" s="22">
        <f t="shared" si="34"/>
        <v>2.4570024570024569E-3</v>
      </c>
      <c r="HJ37">
        <v>10</v>
      </c>
      <c r="HK37" s="21">
        <f t="shared" si="35"/>
        <v>8.6700190740419633E-4</v>
      </c>
      <c r="HL37">
        <v>1</v>
      </c>
      <c r="HM37" s="22">
        <f t="shared" si="36"/>
        <v>2.4570024570024569E-3</v>
      </c>
      <c r="IT37">
        <v>10</v>
      </c>
      <c r="IU37" s="21">
        <f t="shared" si="43"/>
        <v>1.6228497241155468E-3</v>
      </c>
      <c r="IV37">
        <v>1</v>
      </c>
      <c r="IW37" s="22">
        <f t="shared" si="44"/>
        <v>2.4570024570024569E-3</v>
      </c>
    </row>
    <row r="38" spans="8:299" x14ac:dyDescent="0.25">
      <c r="H38">
        <v>11</v>
      </c>
      <c r="I38" s="22">
        <f t="shared" si="2"/>
        <v>1.6383675901102174E-3</v>
      </c>
      <c r="J38">
        <v>1</v>
      </c>
      <c r="K38" s="43">
        <f t="shared" si="3"/>
        <v>2.4570024570024569E-3</v>
      </c>
      <c r="N38">
        <v>10</v>
      </c>
      <c r="O38" s="22">
        <f t="shared" si="4"/>
        <v>1.7525411847178409E-3</v>
      </c>
      <c r="P38">
        <v>1</v>
      </c>
      <c r="Q38" s="43">
        <f t="shared" si="5"/>
        <v>2.4570024570024569E-3</v>
      </c>
      <c r="U38" s="22"/>
      <c r="W38" s="43"/>
      <c r="AF38">
        <v>12</v>
      </c>
      <c r="AG38" s="43">
        <f t="shared" si="10"/>
        <v>1.692524682651622E-3</v>
      </c>
      <c r="AH38">
        <v>1</v>
      </c>
      <c r="AI38" s="43">
        <f t="shared" si="11"/>
        <v>2.4570024570024569E-3</v>
      </c>
      <c r="BD38">
        <v>10</v>
      </c>
      <c r="BE38" s="22">
        <f t="shared" si="13"/>
        <v>1.1101243339253996E-3</v>
      </c>
      <c r="BF38">
        <v>1</v>
      </c>
      <c r="BG38" s="43">
        <f t="shared" si="14"/>
        <v>2.4570024570024569E-3</v>
      </c>
      <c r="CN38">
        <v>17</v>
      </c>
      <c r="CO38" s="22">
        <f t="shared" si="20"/>
        <v>2.6687598116169543E-3</v>
      </c>
      <c r="CP38">
        <v>1</v>
      </c>
      <c r="CQ38" s="22">
        <f t="shared" si="53"/>
        <v>2.4570024570024569E-3</v>
      </c>
      <c r="CZ38">
        <v>11</v>
      </c>
      <c r="DA38" s="21">
        <f t="shared" si="22"/>
        <v>1.5449438202247191E-3</v>
      </c>
      <c r="DB38">
        <v>1</v>
      </c>
      <c r="DC38" s="22">
        <f t="shared" si="55"/>
        <v>2.4570024570024569E-3</v>
      </c>
      <c r="DF38">
        <v>10</v>
      </c>
      <c r="DG38" s="21">
        <f t="shared" si="23"/>
        <v>1.6331863465621427E-3</v>
      </c>
      <c r="DH38">
        <v>21</v>
      </c>
      <c r="DI38" s="22">
        <f t="shared" si="56"/>
        <v>5.1597051597051594E-2</v>
      </c>
      <c r="DR38">
        <v>12</v>
      </c>
      <c r="DS38" s="22">
        <f t="shared" si="25"/>
        <v>2.2288261515601782E-3</v>
      </c>
      <c r="DT38">
        <v>2</v>
      </c>
      <c r="DU38" s="22">
        <f t="shared" si="26"/>
        <v>4.9140049140049139E-3</v>
      </c>
      <c r="EJ38">
        <v>11</v>
      </c>
      <c r="EK38" s="21">
        <f t="shared" si="29"/>
        <v>9.3338990241832839E-4</v>
      </c>
      <c r="EL38">
        <v>1</v>
      </c>
      <c r="EM38" s="22">
        <f t="shared" si="30"/>
        <v>2.4570024570024569E-3</v>
      </c>
      <c r="FT38">
        <v>12</v>
      </c>
      <c r="FU38" s="21">
        <f t="shared" si="31"/>
        <v>1.5978695073235686E-3</v>
      </c>
      <c r="FV38">
        <v>1</v>
      </c>
      <c r="FW38" s="22">
        <f t="shared" si="32"/>
        <v>2.4570024570024569E-3</v>
      </c>
      <c r="HD38">
        <v>19</v>
      </c>
      <c r="HE38" s="21">
        <f t="shared" si="33"/>
        <v>1.6604037402778991E-3</v>
      </c>
      <c r="HF38">
        <v>1</v>
      </c>
      <c r="HG38" s="22">
        <f t="shared" si="34"/>
        <v>2.4570024570024569E-3</v>
      </c>
      <c r="HJ38">
        <v>11</v>
      </c>
      <c r="HK38" s="21">
        <f t="shared" si="35"/>
        <v>9.5370209814461587E-4</v>
      </c>
      <c r="HL38">
        <v>1</v>
      </c>
      <c r="HM38" s="22">
        <f t="shared" si="36"/>
        <v>2.4570024570024569E-3</v>
      </c>
      <c r="IT38">
        <v>10</v>
      </c>
      <c r="IU38" s="21">
        <f t="shared" si="43"/>
        <v>1.6228497241155468E-3</v>
      </c>
      <c r="IV38">
        <v>1</v>
      </c>
      <c r="IW38" s="22">
        <f t="shared" si="44"/>
        <v>2.4570024570024569E-3</v>
      </c>
    </row>
    <row r="39" spans="8:299" x14ac:dyDescent="0.25">
      <c r="H39">
        <v>11</v>
      </c>
      <c r="I39" s="22">
        <f t="shared" si="2"/>
        <v>1.6383675901102174E-3</v>
      </c>
      <c r="J39">
        <v>1</v>
      </c>
      <c r="K39" s="43">
        <f t="shared" si="3"/>
        <v>2.4570024570024569E-3</v>
      </c>
      <c r="N39">
        <v>10</v>
      </c>
      <c r="O39" s="22">
        <f t="shared" si="4"/>
        <v>1.7525411847178409E-3</v>
      </c>
      <c r="P39">
        <v>1</v>
      </c>
      <c r="Q39" s="43">
        <f t="shared" si="5"/>
        <v>2.4570024570024569E-3</v>
      </c>
      <c r="U39" s="22"/>
      <c r="W39" s="43"/>
      <c r="AF39">
        <v>12</v>
      </c>
      <c r="AG39" s="43">
        <f t="shared" si="10"/>
        <v>1.692524682651622E-3</v>
      </c>
      <c r="AH39">
        <v>1</v>
      </c>
      <c r="AI39" s="43">
        <f t="shared" si="11"/>
        <v>2.4570024570024569E-3</v>
      </c>
      <c r="BD39">
        <v>10</v>
      </c>
      <c r="BE39" s="22">
        <f t="shared" si="13"/>
        <v>1.1101243339253996E-3</v>
      </c>
      <c r="BF39">
        <v>1</v>
      </c>
      <c r="BG39" s="43">
        <f t="shared" si="14"/>
        <v>2.4570024570024569E-3</v>
      </c>
      <c r="CN39">
        <v>57</v>
      </c>
      <c r="CO39" s="22">
        <f t="shared" si="20"/>
        <v>8.9481946624803774E-3</v>
      </c>
      <c r="CP39">
        <v>1</v>
      </c>
      <c r="CQ39" s="22">
        <f t="shared" si="53"/>
        <v>2.4570024570024569E-3</v>
      </c>
      <c r="CZ39">
        <v>11</v>
      </c>
      <c r="DA39" s="21">
        <f t="shared" si="22"/>
        <v>1.5449438202247191E-3</v>
      </c>
      <c r="DB39">
        <v>1</v>
      </c>
      <c r="DC39" s="22">
        <f t="shared" si="55"/>
        <v>2.4570024570024569E-3</v>
      </c>
      <c r="DF39">
        <v>68</v>
      </c>
      <c r="DG39" s="21">
        <f t="shared" si="23"/>
        <v>1.110566715662257E-2</v>
      </c>
      <c r="DH39">
        <v>21</v>
      </c>
      <c r="DI39" s="22">
        <f t="shared" si="56"/>
        <v>5.1597051597051594E-2</v>
      </c>
      <c r="DR39">
        <v>10</v>
      </c>
      <c r="DS39" s="22">
        <f t="shared" si="25"/>
        <v>1.8573551263001485E-3</v>
      </c>
      <c r="DT39">
        <v>2</v>
      </c>
      <c r="DU39" s="22">
        <f t="shared" si="26"/>
        <v>4.9140049140049139E-3</v>
      </c>
      <c r="EJ39">
        <v>15</v>
      </c>
      <c r="EK39" s="21">
        <f t="shared" si="29"/>
        <v>1.2728044123886295E-3</v>
      </c>
      <c r="EL39">
        <v>1</v>
      </c>
      <c r="EM39" s="22">
        <f t="shared" si="30"/>
        <v>2.4570024570024569E-3</v>
      </c>
      <c r="FT39">
        <v>12</v>
      </c>
      <c r="FU39" s="21">
        <f t="shared" si="31"/>
        <v>1.5978695073235686E-3</v>
      </c>
      <c r="FV39">
        <v>1</v>
      </c>
      <c r="FW39" s="22">
        <f t="shared" si="32"/>
        <v>2.4570024570024569E-3</v>
      </c>
      <c r="HD39">
        <v>17</v>
      </c>
      <c r="HE39" s="21">
        <f t="shared" si="33"/>
        <v>1.4856243991960151E-3</v>
      </c>
      <c r="HF39">
        <v>1</v>
      </c>
      <c r="HG39" s="22">
        <f t="shared" si="34"/>
        <v>2.4570024570024569E-3</v>
      </c>
      <c r="HJ39">
        <v>10</v>
      </c>
      <c r="HK39" s="21">
        <f t="shared" si="35"/>
        <v>8.6700190740419633E-4</v>
      </c>
      <c r="HL39">
        <v>1</v>
      </c>
      <c r="HM39" s="22">
        <f t="shared" si="36"/>
        <v>2.4570024570024569E-3</v>
      </c>
      <c r="IT39">
        <v>10</v>
      </c>
      <c r="IU39" s="21">
        <f t="shared" si="43"/>
        <v>1.6228497241155468E-3</v>
      </c>
      <c r="IV39">
        <v>1</v>
      </c>
      <c r="IW39" s="22">
        <f t="shared" si="44"/>
        <v>2.4570024570024569E-3</v>
      </c>
    </row>
    <row r="40" spans="8:299" x14ac:dyDescent="0.25">
      <c r="H40">
        <v>11</v>
      </c>
      <c r="I40" s="22">
        <f t="shared" si="2"/>
        <v>1.6383675901102174E-3</v>
      </c>
      <c r="J40">
        <v>1</v>
      </c>
      <c r="K40" s="43">
        <f t="shared" si="3"/>
        <v>2.4570024570024569E-3</v>
      </c>
      <c r="N40">
        <v>10</v>
      </c>
      <c r="O40" s="22">
        <f t="shared" si="4"/>
        <v>1.7525411847178409E-3</v>
      </c>
      <c r="P40">
        <v>1</v>
      </c>
      <c r="Q40" s="43">
        <f t="shared" si="5"/>
        <v>2.4570024570024569E-3</v>
      </c>
      <c r="U40" s="22"/>
      <c r="W40" s="43"/>
      <c r="AF40">
        <v>12</v>
      </c>
      <c r="AG40" s="43">
        <f t="shared" si="10"/>
        <v>1.692524682651622E-3</v>
      </c>
      <c r="AH40">
        <v>1</v>
      </c>
      <c r="AI40" s="43">
        <f t="shared" si="11"/>
        <v>2.4570024570024569E-3</v>
      </c>
      <c r="BD40">
        <v>19</v>
      </c>
      <c r="BE40" s="22">
        <f t="shared" si="13"/>
        <v>2.1092362344582592E-3</v>
      </c>
      <c r="BF40">
        <v>1</v>
      </c>
      <c r="BG40" s="43">
        <f t="shared" si="14"/>
        <v>2.4570024570024569E-3</v>
      </c>
      <c r="CN40">
        <v>25</v>
      </c>
      <c r="CO40" s="22">
        <f t="shared" si="20"/>
        <v>3.9246467817896386E-3</v>
      </c>
      <c r="CP40">
        <v>2</v>
      </c>
      <c r="CQ40" s="22">
        <f t="shared" si="53"/>
        <v>4.9140049140049139E-3</v>
      </c>
      <c r="CZ40">
        <v>11</v>
      </c>
      <c r="DA40" s="21">
        <f t="shared" si="22"/>
        <v>1.5449438202247191E-3</v>
      </c>
      <c r="DB40">
        <v>1</v>
      </c>
      <c r="DC40" s="22">
        <f t="shared" si="55"/>
        <v>2.4570024570024569E-3</v>
      </c>
      <c r="DF40">
        <v>50</v>
      </c>
      <c r="DG40" s="21">
        <f t="shared" si="23"/>
        <v>8.1659317328107144E-3</v>
      </c>
      <c r="DH40">
        <v>22</v>
      </c>
      <c r="DI40" s="22">
        <f t="shared" si="56"/>
        <v>5.4054054054054057E-2</v>
      </c>
      <c r="DR40">
        <v>12</v>
      </c>
      <c r="DS40" s="22">
        <f t="shared" si="25"/>
        <v>2.2288261515601782E-3</v>
      </c>
      <c r="DT40">
        <v>2</v>
      </c>
      <c r="DU40" s="22">
        <f t="shared" si="26"/>
        <v>4.9140049140049139E-3</v>
      </c>
      <c r="EJ40">
        <v>31</v>
      </c>
      <c r="EK40" s="21">
        <f t="shared" si="29"/>
        <v>2.6304624522698345E-3</v>
      </c>
      <c r="EL40">
        <v>1</v>
      </c>
      <c r="EM40" s="22">
        <f t="shared" si="30"/>
        <v>2.4570024570024569E-3</v>
      </c>
      <c r="FT40">
        <v>11</v>
      </c>
      <c r="FU40" s="21">
        <f t="shared" si="31"/>
        <v>1.4647137150466045E-3</v>
      </c>
      <c r="FV40">
        <v>1</v>
      </c>
      <c r="FW40" s="22">
        <f t="shared" si="32"/>
        <v>2.4570024570024569E-3</v>
      </c>
      <c r="HD40">
        <v>14</v>
      </c>
      <c r="HE40" s="21">
        <f t="shared" si="33"/>
        <v>1.2234553875731888E-3</v>
      </c>
      <c r="HF40">
        <v>1</v>
      </c>
      <c r="HG40" s="22">
        <f t="shared" si="34"/>
        <v>2.4570024570024569E-3</v>
      </c>
      <c r="HJ40">
        <v>20</v>
      </c>
      <c r="HK40" s="21">
        <f t="shared" si="35"/>
        <v>1.7340038148083927E-3</v>
      </c>
      <c r="HL40">
        <v>1</v>
      </c>
      <c r="HM40" s="22">
        <f t="shared" si="36"/>
        <v>2.4570024570024569E-3</v>
      </c>
      <c r="IT40">
        <v>10</v>
      </c>
      <c r="IU40" s="21">
        <f t="shared" si="43"/>
        <v>1.6228497241155468E-3</v>
      </c>
      <c r="IV40">
        <v>1</v>
      </c>
      <c r="IW40" s="22">
        <f t="shared" si="44"/>
        <v>2.4570024570024569E-3</v>
      </c>
    </row>
    <row r="41" spans="8:299" x14ac:dyDescent="0.25">
      <c r="H41">
        <v>10</v>
      </c>
      <c r="I41" s="22">
        <f t="shared" si="2"/>
        <v>1.4894250819183796E-3</v>
      </c>
      <c r="J41">
        <v>1</v>
      </c>
      <c r="K41" s="43">
        <f t="shared" si="3"/>
        <v>2.4570024570024569E-3</v>
      </c>
      <c r="N41">
        <v>15</v>
      </c>
      <c r="O41" s="22">
        <f t="shared" si="4"/>
        <v>2.6288117770767614E-3</v>
      </c>
      <c r="P41">
        <v>1</v>
      </c>
      <c r="Q41" s="43">
        <f t="shared" si="5"/>
        <v>2.4570024570024569E-3</v>
      </c>
      <c r="U41" s="22"/>
      <c r="W41" s="43"/>
      <c r="AF41">
        <v>12</v>
      </c>
      <c r="AG41" s="43">
        <f t="shared" si="10"/>
        <v>1.692524682651622E-3</v>
      </c>
      <c r="AH41">
        <v>1</v>
      </c>
      <c r="AI41" s="43">
        <f t="shared" si="11"/>
        <v>2.4570024570024569E-3</v>
      </c>
      <c r="BD41">
        <v>11</v>
      </c>
      <c r="BE41" s="22">
        <f t="shared" si="13"/>
        <v>1.2211367673179397E-3</v>
      </c>
      <c r="BF41">
        <v>1</v>
      </c>
      <c r="BG41" s="43">
        <f t="shared" si="14"/>
        <v>2.4570024570024569E-3</v>
      </c>
      <c r="CN41">
        <v>11</v>
      </c>
      <c r="CO41" s="22">
        <f t="shared" si="20"/>
        <v>1.726844583987441E-3</v>
      </c>
      <c r="CP41">
        <v>2</v>
      </c>
      <c r="CQ41" s="22">
        <f t="shared" si="53"/>
        <v>4.9140049140049139E-3</v>
      </c>
      <c r="CZ41">
        <v>10</v>
      </c>
      <c r="DA41" s="21">
        <f t="shared" si="22"/>
        <v>1.4044943820224719E-3</v>
      </c>
      <c r="DB41">
        <v>1</v>
      </c>
      <c r="DC41" s="22">
        <f t="shared" si="55"/>
        <v>2.4570024570024569E-3</v>
      </c>
      <c r="DF41">
        <v>11</v>
      </c>
      <c r="DG41" s="21">
        <f t="shared" si="23"/>
        <v>1.796504981218357E-3</v>
      </c>
      <c r="DH41">
        <v>22</v>
      </c>
      <c r="DI41" s="22">
        <f t="shared" si="56"/>
        <v>5.4054054054054057E-2</v>
      </c>
      <c r="DR41">
        <v>18</v>
      </c>
      <c r="DS41" s="22">
        <f t="shared" si="25"/>
        <v>3.3432392273402673E-3</v>
      </c>
      <c r="DT41">
        <v>3</v>
      </c>
      <c r="DU41" s="22">
        <f t="shared" si="26"/>
        <v>7.3710073710073713E-3</v>
      </c>
      <c r="EJ41">
        <v>11</v>
      </c>
      <c r="EK41" s="21">
        <f t="shared" si="29"/>
        <v>9.3338990241832839E-4</v>
      </c>
      <c r="EL41">
        <v>1</v>
      </c>
      <c r="EM41" s="22">
        <f t="shared" si="30"/>
        <v>2.4570024570024569E-3</v>
      </c>
      <c r="FT41">
        <v>11</v>
      </c>
      <c r="FU41" s="21">
        <f t="shared" si="31"/>
        <v>1.4647137150466045E-3</v>
      </c>
      <c r="FV41">
        <v>1</v>
      </c>
      <c r="FW41" s="22">
        <f t="shared" si="32"/>
        <v>2.4570024570024569E-3</v>
      </c>
      <c r="HD41">
        <v>14</v>
      </c>
      <c r="HE41" s="21">
        <f t="shared" si="33"/>
        <v>1.2234553875731888E-3</v>
      </c>
      <c r="HF41">
        <v>1</v>
      </c>
      <c r="HG41" s="22">
        <f t="shared" si="34"/>
        <v>2.4570024570024569E-3</v>
      </c>
      <c r="HJ41">
        <v>58</v>
      </c>
      <c r="HK41" s="21">
        <f t="shared" si="35"/>
        <v>5.0286110629443386E-3</v>
      </c>
      <c r="HL41">
        <v>1</v>
      </c>
      <c r="HM41" s="22">
        <f t="shared" si="36"/>
        <v>2.4570024570024569E-3</v>
      </c>
      <c r="IT41">
        <v>10</v>
      </c>
      <c r="IU41" s="21">
        <f t="shared" si="43"/>
        <v>1.6228497241155468E-3</v>
      </c>
      <c r="IV41">
        <v>1</v>
      </c>
      <c r="IW41" s="22">
        <f t="shared" si="44"/>
        <v>2.4570024570024569E-3</v>
      </c>
    </row>
    <row r="42" spans="8:299" x14ac:dyDescent="0.25">
      <c r="H42">
        <v>10</v>
      </c>
      <c r="I42" s="22">
        <f t="shared" si="2"/>
        <v>1.4894250819183796E-3</v>
      </c>
      <c r="J42">
        <v>1</v>
      </c>
      <c r="K42" s="43">
        <f t="shared" si="3"/>
        <v>2.4570024570024569E-3</v>
      </c>
      <c r="N42">
        <v>13</v>
      </c>
      <c r="O42" s="22">
        <f t="shared" si="4"/>
        <v>2.2783035401331931E-3</v>
      </c>
      <c r="P42">
        <v>2</v>
      </c>
      <c r="Q42" s="43">
        <f t="shared" si="5"/>
        <v>4.9140049140049139E-3</v>
      </c>
      <c r="U42" s="22"/>
      <c r="W42" s="43"/>
      <c r="AF42">
        <v>12</v>
      </c>
      <c r="AG42" s="43">
        <f t="shared" si="10"/>
        <v>1.692524682651622E-3</v>
      </c>
      <c r="AH42">
        <v>1</v>
      </c>
      <c r="AI42" s="43">
        <f t="shared" si="11"/>
        <v>2.4570024570024569E-3</v>
      </c>
      <c r="BD42">
        <v>27</v>
      </c>
      <c r="BE42" s="22">
        <f t="shared" si="13"/>
        <v>2.997335701598579E-3</v>
      </c>
      <c r="BF42">
        <v>1</v>
      </c>
      <c r="BG42" s="43">
        <f t="shared" si="14"/>
        <v>2.4570024570024569E-3</v>
      </c>
      <c r="CN42">
        <v>18</v>
      </c>
      <c r="CO42" s="22">
        <f t="shared" si="20"/>
        <v>2.8257456828885402E-3</v>
      </c>
      <c r="CP42">
        <v>3</v>
      </c>
      <c r="CQ42" s="22">
        <f t="shared" si="53"/>
        <v>7.3710073710073713E-3</v>
      </c>
      <c r="CZ42">
        <v>10</v>
      </c>
      <c r="DA42" s="21">
        <f t="shared" si="22"/>
        <v>1.4044943820224719E-3</v>
      </c>
      <c r="DB42">
        <v>1</v>
      </c>
      <c r="DC42" s="22">
        <f t="shared" si="55"/>
        <v>2.4570024570024569E-3</v>
      </c>
      <c r="DF42">
        <v>89</v>
      </c>
      <c r="DG42" s="21">
        <f t="shared" si="23"/>
        <v>1.453535848440307E-2</v>
      </c>
      <c r="DH42">
        <v>22</v>
      </c>
      <c r="DI42" s="22">
        <f t="shared" si="56"/>
        <v>5.4054054054054057E-2</v>
      </c>
      <c r="DR42">
        <v>11</v>
      </c>
      <c r="DS42" s="22">
        <f t="shared" si="25"/>
        <v>2.0430906389301636E-3</v>
      </c>
      <c r="DT42">
        <v>4</v>
      </c>
      <c r="DU42" s="22">
        <f t="shared" si="26"/>
        <v>9.8280098280098278E-3</v>
      </c>
      <c r="EJ42">
        <v>12</v>
      </c>
      <c r="EK42" s="21">
        <f t="shared" si="29"/>
        <v>1.0182435299109036E-3</v>
      </c>
      <c r="EL42">
        <v>1</v>
      </c>
      <c r="EM42" s="22">
        <f t="shared" si="30"/>
        <v>2.4570024570024569E-3</v>
      </c>
      <c r="FT42">
        <v>11</v>
      </c>
      <c r="FU42" s="21">
        <f t="shared" si="31"/>
        <v>1.4647137150466045E-3</v>
      </c>
      <c r="FV42">
        <v>1</v>
      </c>
      <c r="FW42" s="22">
        <f t="shared" si="32"/>
        <v>2.4570024570024569E-3</v>
      </c>
      <c r="HD42">
        <v>26</v>
      </c>
      <c r="HE42" s="21">
        <f t="shared" si="33"/>
        <v>2.2721314340644937E-3</v>
      </c>
      <c r="HF42">
        <v>1</v>
      </c>
      <c r="HG42" s="22">
        <f t="shared" si="34"/>
        <v>2.4570024570024569E-3</v>
      </c>
      <c r="HJ42">
        <v>10</v>
      </c>
      <c r="HK42" s="21">
        <f t="shared" si="35"/>
        <v>8.6700190740419633E-4</v>
      </c>
      <c r="HL42">
        <v>1</v>
      </c>
      <c r="HM42" s="22">
        <f t="shared" si="36"/>
        <v>2.4570024570024569E-3</v>
      </c>
      <c r="IT42">
        <v>10</v>
      </c>
      <c r="IU42" s="21">
        <f t="shared" si="43"/>
        <v>1.6228497241155468E-3</v>
      </c>
      <c r="IV42">
        <v>1</v>
      </c>
      <c r="IW42" s="22">
        <f t="shared" si="44"/>
        <v>2.4570024570024569E-3</v>
      </c>
    </row>
    <row r="43" spans="8:299" x14ac:dyDescent="0.25">
      <c r="H43">
        <v>10</v>
      </c>
      <c r="I43" s="22">
        <f t="shared" si="2"/>
        <v>1.4894250819183796E-3</v>
      </c>
      <c r="J43">
        <v>1</v>
      </c>
      <c r="K43" s="43">
        <f t="shared" si="3"/>
        <v>2.4570024570024569E-3</v>
      </c>
      <c r="N43">
        <v>14</v>
      </c>
      <c r="O43" s="22">
        <f t="shared" si="4"/>
        <v>2.4535576586049773E-3</v>
      </c>
      <c r="P43">
        <v>2</v>
      </c>
      <c r="Q43" s="43">
        <f t="shared" si="5"/>
        <v>4.9140049140049139E-3</v>
      </c>
      <c r="U43" s="22"/>
      <c r="W43" s="43"/>
      <c r="AF43">
        <v>12</v>
      </c>
      <c r="AG43" s="43">
        <f t="shared" si="10"/>
        <v>1.692524682651622E-3</v>
      </c>
      <c r="AH43">
        <v>1</v>
      </c>
      <c r="AI43" s="43">
        <f t="shared" si="11"/>
        <v>2.4570024570024569E-3</v>
      </c>
      <c r="BD43">
        <v>13</v>
      </c>
      <c r="BE43" s="22">
        <f t="shared" si="13"/>
        <v>1.4431616341030195E-3</v>
      </c>
      <c r="BF43">
        <v>1</v>
      </c>
      <c r="BG43" s="43">
        <f t="shared" si="14"/>
        <v>2.4570024570024569E-3</v>
      </c>
      <c r="CN43">
        <v>158</v>
      </c>
      <c r="CO43" s="22">
        <f t="shared" si="20"/>
        <v>2.4803767660910518E-2</v>
      </c>
      <c r="CP43">
        <v>13</v>
      </c>
      <c r="CQ43" s="22">
        <f t="shared" si="53"/>
        <v>3.1941031941031942E-2</v>
      </c>
      <c r="CZ43">
        <v>10</v>
      </c>
      <c r="DA43" s="21">
        <f t="shared" si="22"/>
        <v>1.4044943820224719E-3</v>
      </c>
      <c r="DB43">
        <v>1</v>
      </c>
      <c r="DC43" s="22">
        <f t="shared" si="55"/>
        <v>2.4570024570024569E-3</v>
      </c>
      <c r="DF43">
        <v>53</v>
      </c>
      <c r="DG43" s="21">
        <f t="shared" si="23"/>
        <v>8.6558876367793559E-3</v>
      </c>
      <c r="DH43">
        <v>22</v>
      </c>
      <c r="DI43" s="22">
        <f t="shared" si="56"/>
        <v>5.4054054054054057E-2</v>
      </c>
      <c r="DR43">
        <v>17</v>
      </c>
      <c r="DS43" s="22">
        <f t="shared" si="25"/>
        <v>3.1575037147102527E-3</v>
      </c>
      <c r="DT43">
        <v>30</v>
      </c>
      <c r="DU43" s="22">
        <f t="shared" si="26"/>
        <v>7.3710073710073709E-2</v>
      </c>
      <c r="EJ43">
        <v>11</v>
      </c>
      <c r="EK43" s="21">
        <f t="shared" si="29"/>
        <v>9.3338990241832839E-4</v>
      </c>
      <c r="EL43">
        <v>1</v>
      </c>
      <c r="EM43" s="22">
        <f t="shared" si="30"/>
        <v>2.4570024570024569E-3</v>
      </c>
      <c r="FT43">
        <v>11</v>
      </c>
      <c r="FU43" s="21">
        <f t="shared" si="31"/>
        <v>1.4647137150466045E-3</v>
      </c>
      <c r="FV43">
        <v>1</v>
      </c>
      <c r="FW43" s="22">
        <f t="shared" si="32"/>
        <v>2.4570024570024569E-3</v>
      </c>
      <c r="HD43">
        <v>21</v>
      </c>
      <c r="HE43" s="21">
        <f t="shared" si="33"/>
        <v>1.8351830813597833E-3</v>
      </c>
      <c r="HF43">
        <v>1</v>
      </c>
      <c r="HG43" s="22">
        <f t="shared" si="34"/>
        <v>2.4570024570024569E-3</v>
      </c>
      <c r="HJ43">
        <v>180</v>
      </c>
      <c r="HK43" s="21">
        <f t="shared" si="35"/>
        <v>1.5606034333275533E-2</v>
      </c>
      <c r="HL43">
        <v>1</v>
      </c>
      <c r="HM43" s="22">
        <f t="shared" si="36"/>
        <v>2.4570024570024569E-3</v>
      </c>
      <c r="IT43">
        <v>10</v>
      </c>
      <c r="IU43" s="21">
        <f t="shared" si="43"/>
        <v>1.6228497241155468E-3</v>
      </c>
      <c r="IV43">
        <v>1</v>
      </c>
      <c r="IW43" s="22">
        <f t="shared" si="44"/>
        <v>2.4570024570024569E-3</v>
      </c>
    </row>
    <row r="44" spans="8:299" x14ac:dyDescent="0.25">
      <c r="H44">
        <v>10</v>
      </c>
      <c r="I44" s="22">
        <f t="shared" si="2"/>
        <v>1.4894250819183796E-3</v>
      </c>
      <c r="J44">
        <v>1</v>
      </c>
      <c r="K44" s="43">
        <f t="shared" si="3"/>
        <v>2.4570024570024569E-3</v>
      </c>
      <c r="N44">
        <v>27</v>
      </c>
      <c r="O44" s="22">
        <f t="shared" si="4"/>
        <v>4.7318611987381704E-3</v>
      </c>
      <c r="P44">
        <v>2</v>
      </c>
      <c r="Q44" s="43">
        <f t="shared" si="5"/>
        <v>4.9140049140049139E-3</v>
      </c>
      <c r="U44" s="22"/>
      <c r="W44" s="43"/>
      <c r="AF44">
        <v>11</v>
      </c>
      <c r="AG44" s="43">
        <f t="shared" si="10"/>
        <v>1.5514809590973203E-3</v>
      </c>
      <c r="AH44">
        <v>1</v>
      </c>
      <c r="AI44" s="43">
        <f t="shared" si="11"/>
        <v>2.4570024570024569E-3</v>
      </c>
      <c r="BD44">
        <v>12</v>
      </c>
      <c r="BE44" s="22">
        <f t="shared" si="13"/>
        <v>1.3321492007104796E-3</v>
      </c>
      <c r="BF44">
        <v>1</v>
      </c>
      <c r="BG44" s="43">
        <f t="shared" si="14"/>
        <v>2.4570024570024569E-3</v>
      </c>
      <c r="CN44">
        <v>125</v>
      </c>
      <c r="CO44" s="22">
        <f t="shared" si="20"/>
        <v>1.9623233908948195E-2</v>
      </c>
      <c r="CP44">
        <v>15</v>
      </c>
      <c r="CQ44" s="22">
        <f t="shared" si="53"/>
        <v>3.6855036855036855E-2</v>
      </c>
      <c r="CZ44">
        <v>10</v>
      </c>
      <c r="DA44" s="21">
        <f t="shared" si="22"/>
        <v>1.4044943820224719E-3</v>
      </c>
      <c r="DB44">
        <v>1</v>
      </c>
      <c r="DC44" s="22">
        <f t="shared" si="55"/>
        <v>2.4570024570024569E-3</v>
      </c>
      <c r="DF44">
        <v>46</v>
      </c>
      <c r="DG44" s="21">
        <f t="shared" si="23"/>
        <v>7.5126571941858565E-3</v>
      </c>
      <c r="DH44">
        <v>22</v>
      </c>
      <c r="DI44" s="22">
        <f t="shared" si="56"/>
        <v>5.4054054054054057E-2</v>
      </c>
      <c r="DR44">
        <v>23</v>
      </c>
      <c r="DS44" s="22">
        <f t="shared" si="25"/>
        <v>4.2719167904903413E-3</v>
      </c>
      <c r="DT44">
        <v>31</v>
      </c>
      <c r="DU44" s="22">
        <f t="shared" si="26"/>
        <v>7.6167076167076173E-2</v>
      </c>
      <c r="EJ44">
        <v>13</v>
      </c>
      <c r="EK44" s="21">
        <f t="shared" si="29"/>
        <v>1.1030971574034791E-3</v>
      </c>
      <c r="EL44">
        <v>1</v>
      </c>
      <c r="EM44" s="22">
        <f t="shared" si="30"/>
        <v>2.4570024570024569E-3</v>
      </c>
      <c r="FT44">
        <v>11</v>
      </c>
      <c r="FU44" s="21">
        <f t="shared" si="31"/>
        <v>1.4647137150466045E-3</v>
      </c>
      <c r="FV44">
        <v>1</v>
      </c>
      <c r="FW44" s="22">
        <f t="shared" si="32"/>
        <v>2.4570024570024569E-3</v>
      </c>
      <c r="HD44">
        <v>36</v>
      </c>
      <c r="HE44" s="21">
        <f t="shared" si="33"/>
        <v>3.1460281394739141E-3</v>
      </c>
      <c r="HF44">
        <v>1</v>
      </c>
      <c r="HG44" s="22">
        <f t="shared" si="34"/>
        <v>2.4570024570024569E-3</v>
      </c>
      <c r="HJ44">
        <v>15</v>
      </c>
      <c r="HK44" s="21">
        <f t="shared" si="35"/>
        <v>1.3005028611062944E-3</v>
      </c>
      <c r="HL44">
        <v>1</v>
      </c>
      <c r="HM44" s="22">
        <f t="shared" si="36"/>
        <v>2.4570024570024569E-3</v>
      </c>
      <c r="IT44">
        <v>16</v>
      </c>
      <c r="IU44" s="21">
        <f t="shared" si="43"/>
        <v>2.596559558584875E-3</v>
      </c>
      <c r="IV44">
        <v>1</v>
      </c>
      <c r="IW44" s="22">
        <f t="shared" si="44"/>
        <v>2.4570024570024569E-3</v>
      </c>
    </row>
    <row r="45" spans="8:299" x14ac:dyDescent="0.25">
      <c r="H45">
        <v>10</v>
      </c>
      <c r="I45" s="22">
        <f t="shared" si="2"/>
        <v>1.4894250819183796E-3</v>
      </c>
      <c r="J45">
        <v>1</v>
      </c>
      <c r="K45" s="43">
        <f t="shared" si="3"/>
        <v>2.4570024570024569E-3</v>
      </c>
      <c r="N45">
        <v>12</v>
      </c>
      <c r="O45" s="22">
        <f t="shared" si="4"/>
        <v>2.103049421661409E-3</v>
      </c>
      <c r="P45">
        <v>3</v>
      </c>
      <c r="Q45" s="43">
        <f t="shared" si="5"/>
        <v>7.3710073710073713E-3</v>
      </c>
      <c r="R45" s="32" t="s">
        <v>113</v>
      </c>
      <c r="U45" s="22"/>
      <c r="W45" s="43"/>
      <c r="AF45">
        <v>11</v>
      </c>
      <c r="AG45" s="43">
        <f t="shared" si="10"/>
        <v>1.5514809590973203E-3</v>
      </c>
      <c r="AH45">
        <v>1</v>
      </c>
      <c r="AI45" s="43">
        <f t="shared" si="11"/>
        <v>2.4570024570024569E-3</v>
      </c>
      <c r="BD45">
        <v>11</v>
      </c>
      <c r="BE45" s="22">
        <f t="shared" si="13"/>
        <v>1.2211367673179397E-3</v>
      </c>
      <c r="BF45">
        <v>1</v>
      </c>
      <c r="BG45" s="43">
        <f t="shared" si="14"/>
        <v>2.4570024570024569E-3</v>
      </c>
      <c r="CZ45">
        <v>10</v>
      </c>
      <c r="DA45" s="21">
        <f t="shared" si="22"/>
        <v>1.4044943820224719E-3</v>
      </c>
      <c r="DB45">
        <v>1</v>
      </c>
      <c r="DC45" s="22">
        <f t="shared" si="55"/>
        <v>2.4570024570024569E-3</v>
      </c>
      <c r="DF45">
        <v>103</v>
      </c>
      <c r="DG45" s="21">
        <f t="shared" si="23"/>
        <v>1.6821819369590069E-2</v>
      </c>
      <c r="DH45">
        <v>22</v>
      </c>
      <c r="DI45" s="22">
        <f t="shared" si="56"/>
        <v>5.4054054054054057E-2</v>
      </c>
      <c r="DR45">
        <v>23</v>
      </c>
      <c r="DS45" s="22">
        <f t="shared" si="25"/>
        <v>4.2719167904903413E-3</v>
      </c>
      <c r="DT45">
        <v>31</v>
      </c>
      <c r="DU45" s="22">
        <f t="shared" si="26"/>
        <v>7.6167076167076173E-2</v>
      </c>
      <c r="EJ45">
        <v>11</v>
      </c>
      <c r="EK45" s="21">
        <f t="shared" si="29"/>
        <v>9.3338990241832839E-4</v>
      </c>
      <c r="EL45">
        <v>1</v>
      </c>
      <c r="EM45" s="22">
        <f t="shared" si="30"/>
        <v>2.4570024570024569E-3</v>
      </c>
      <c r="FT45">
        <v>10</v>
      </c>
      <c r="FU45" s="21">
        <f t="shared" si="31"/>
        <v>1.3315579227696406E-3</v>
      </c>
      <c r="FV45">
        <v>1</v>
      </c>
      <c r="FW45" s="22">
        <f t="shared" si="32"/>
        <v>2.4570024570024569E-3</v>
      </c>
      <c r="HD45">
        <v>10</v>
      </c>
      <c r="HE45" s="21">
        <f t="shared" si="33"/>
        <v>8.7389670540942064E-4</v>
      </c>
      <c r="HF45">
        <v>1</v>
      </c>
      <c r="HG45" s="22">
        <f t="shared" si="34"/>
        <v>2.4570024570024569E-3</v>
      </c>
      <c r="HJ45">
        <v>117</v>
      </c>
      <c r="HK45" s="21">
        <f t="shared" si="35"/>
        <v>1.0143922316629096E-2</v>
      </c>
      <c r="HL45">
        <v>1</v>
      </c>
      <c r="HM45" s="22">
        <f t="shared" si="36"/>
        <v>2.4570024570024569E-3</v>
      </c>
      <c r="IT45">
        <v>58</v>
      </c>
      <c r="IU45" s="21">
        <f t="shared" si="43"/>
        <v>9.4125283998701716E-3</v>
      </c>
      <c r="IV45">
        <v>1</v>
      </c>
      <c r="IW45" s="22">
        <f t="shared" si="44"/>
        <v>2.4570024570024569E-3</v>
      </c>
    </row>
    <row r="46" spans="8:299" x14ac:dyDescent="0.25">
      <c r="H46">
        <v>20</v>
      </c>
      <c r="I46" s="22">
        <f t="shared" si="2"/>
        <v>2.9788501638367592E-3</v>
      </c>
      <c r="J46">
        <v>2</v>
      </c>
      <c r="K46" s="43">
        <f t="shared" si="3"/>
        <v>4.9140049140049139E-3</v>
      </c>
      <c r="N46">
        <v>10</v>
      </c>
      <c r="O46" s="22">
        <f t="shared" si="4"/>
        <v>1.7525411847178409E-3</v>
      </c>
      <c r="P46">
        <v>3</v>
      </c>
      <c r="Q46" s="43">
        <f t="shared" si="5"/>
        <v>7.3710073710073713E-3</v>
      </c>
      <c r="R46" s="32" t="s">
        <v>112</v>
      </c>
      <c r="U46" s="22"/>
      <c r="W46" s="43"/>
      <c r="AF46">
        <v>11</v>
      </c>
      <c r="AG46" s="43">
        <f t="shared" si="10"/>
        <v>1.5514809590973203E-3</v>
      </c>
      <c r="AH46">
        <v>1</v>
      </c>
      <c r="AI46" s="43">
        <f t="shared" si="11"/>
        <v>2.4570024570024569E-3</v>
      </c>
      <c r="BD46">
        <v>10</v>
      </c>
      <c r="BE46" s="22">
        <f t="shared" si="13"/>
        <v>1.1101243339253996E-3</v>
      </c>
      <c r="BF46">
        <v>1</v>
      </c>
      <c r="BG46" s="43">
        <f t="shared" si="14"/>
        <v>2.4570024570024569E-3</v>
      </c>
      <c r="CZ46">
        <v>10</v>
      </c>
      <c r="DA46" s="21">
        <f t="shared" si="22"/>
        <v>1.4044943820224719E-3</v>
      </c>
      <c r="DB46">
        <v>1</v>
      </c>
      <c r="DC46" s="22">
        <f t="shared" si="55"/>
        <v>2.4570024570024569E-3</v>
      </c>
      <c r="DF46">
        <v>35</v>
      </c>
      <c r="DG46" s="21">
        <f t="shared" si="23"/>
        <v>5.7161522129674999E-3</v>
      </c>
      <c r="DH46">
        <v>23</v>
      </c>
      <c r="DI46" s="22">
        <f t="shared" si="56"/>
        <v>5.6511056511056514E-2</v>
      </c>
      <c r="DR46">
        <v>26</v>
      </c>
      <c r="DS46" s="22">
        <f t="shared" si="25"/>
        <v>4.8291233283803865E-3</v>
      </c>
      <c r="DT46">
        <v>45</v>
      </c>
      <c r="DU46" s="22">
        <f t="shared" si="26"/>
        <v>0.11056511056511056</v>
      </c>
      <c r="EJ46">
        <v>16</v>
      </c>
      <c r="EK46" s="21">
        <f t="shared" si="29"/>
        <v>1.357658039881205E-3</v>
      </c>
      <c r="EL46">
        <v>1</v>
      </c>
      <c r="EM46" s="22">
        <f t="shared" si="30"/>
        <v>2.4570024570024569E-3</v>
      </c>
      <c r="FT46">
        <v>10</v>
      </c>
      <c r="FU46" s="21">
        <f t="shared" si="31"/>
        <v>1.3315579227696406E-3</v>
      </c>
      <c r="FV46">
        <v>1</v>
      </c>
      <c r="FW46" s="22">
        <f t="shared" si="32"/>
        <v>2.4570024570024569E-3</v>
      </c>
      <c r="HD46">
        <v>40</v>
      </c>
      <c r="HE46" s="21">
        <f t="shared" si="33"/>
        <v>3.4955868216376825E-3</v>
      </c>
      <c r="HF46">
        <v>1</v>
      </c>
      <c r="HG46" s="22">
        <f t="shared" si="34"/>
        <v>2.4570024570024569E-3</v>
      </c>
      <c r="HJ46">
        <v>18</v>
      </c>
      <c r="HK46" s="21">
        <f t="shared" si="35"/>
        <v>1.5606034333275533E-3</v>
      </c>
      <c r="HL46">
        <v>1</v>
      </c>
      <c r="HM46" s="22">
        <f t="shared" si="36"/>
        <v>2.4570024570024569E-3</v>
      </c>
      <c r="IT46">
        <v>11</v>
      </c>
      <c r="IU46" s="21">
        <f t="shared" si="43"/>
        <v>1.7851346965271017E-3</v>
      </c>
      <c r="IV46">
        <v>2</v>
      </c>
      <c r="IW46" s="22">
        <f t="shared" si="44"/>
        <v>4.9140049140049139E-3</v>
      </c>
    </row>
    <row r="47" spans="8:299" x14ac:dyDescent="0.25">
      <c r="H47">
        <v>15</v>
      </c>
      <c r="I47" s="22">
        <f t="shared" si="2"/>
        <v>2.2341376228775692E-3</v>
      </c>
      <c r="J47">
        <v>2</v>
      </c>
      <c r="K47" s="43">
        <f t="shared" si="3"/>
        <v>4.9140049140049139E-3</v>
      </c>
      <c r="N47">
        <v>30</v>
      </c>
      <c r="O47" s="22">
        <f t="shared" si="4"/>
        <v>5.2576235541535229E-3</v>
      </c>
      <c r="P47">
        <v>3</v>
      </c>
      <c r="Q47" s="43">
        <f t="shared" si="5"/>
        <v>7.3710073710073713E-3</v>
      </c>
      <c r="R47" s="32" t="s">
        <v>111</v>
      </c>
      <c r="U47" s="22"/>
      <c r="W47" s="43"/>
      <c r="AF47">
        <v>11</v>
      </c>
      <c r="AG47" s="43">
        <f t="shared" si="10"/>
        <v>1.5514809590973203E-3</v>
      </c>
      <c r="AH47">
        <v>1</v>
      </c>
      <c r="AI47" s="43">
        <f t="shared" si="11"/>
        <v>2.4570024570024569E-3</v>
      </c>
      <c r="BD47">
        <v>10</v>
      </c>
      <c r="BE47" s="22">
        <f t="shared" si="13"/>
        <v>1.1101243339253996E-3</v>
      </c>
      <c r="BF47">
        <v>1</v>
      </c>
      <c r="BG47" s="43">
        <f t="shared" si="14"/>
        <v>2.4570024570024569E-3</v>
      </c>
      <c r="CZ47">
        <v>10</v>
      </c>
      <c r="DA47" s="21">
        <f t="shared" si="22"/>
        <v>1.4044943820224719E-3</v>
      </c>
      <c r="DB47">
        <v>1</v>
      </c>
      <c r="DC47" s="22">
        <f t="shared" si="55"/>
        <v>2.4570024570024569E-3</v>
      </c>
      <c r="DF47">
        <v>88</v>
      </c>
      <c r="DG47" s="21">
        <f t="shared" si="23"/>
        <v>1.4372039849746856E-2</v>
      </c>
      <c r="DH47">
        <v>23</v>
      </c>
      <c r="DI47" s="22">
        <f t="shared" si="56"/>
        <v>5.6511056511056514E-2</v>
      </c>
      <c r="DR47">
        <v>30</v>
      </c>
      <c r="DS47" s="22">
        <f t="shared" si="25"/>
        <v>5.5720653789004459E-3</v>
      </c>
      <c r="DT47">
        <v>45</v>
      </c>
      <c r="DU47" s="22">
        <f t="shared" si="26"/>
        <v>0.11056511056511056</v>
      </c>
      <c r="EJ47">
        <v>11</v>
      </c>
      <c r="EK47" s="21">
        <f t="shared" si="29"/>
        <v>9.3338990241832839E-4</v>
      </c>
      <c r="EL47">
        <v>1</v>
      </c>
      <c r="EM47" s="22">
        <f t="shared" si="30"/>
        <v>2.4570024570024569E-3</v>
      </c>
      <c r="FT47">
        <v>10</v>
      </c>
      <c r="FU47" s="21">
        <f t="shared" si="31"/>
        <v>1.3315579227696406E-3</v>
      </c>
      <c r="FV47">
        <v>1</v>
      </c>
      <c r="FW47" s="22">
        <f t="shared" si="32"/>
        <v>2.4570024570024569E-3</v>
      </c>
      <c r="HD47">
        <v>30</v>
      </c>
      <c r="HE47" s="21">
        <f t="shared" si="33"/>
        <v>2.6216901162282617E-3</v>
      </c>
      <c r="HF47">
        <v>1</v>
      </c>
      <c r="HG47" s="22">
        <f t="shared" si="34"/>
        <v>2.4570024570024569E-3</v>
      </c>
      <c r="HJ47">
        <v>195</v>
      </c>
      <c r="HK47" s="21">
        <f t="shared" si="35"/>
        <v>1.6906537194381829E-2</v>
      </c>
      <c r="HL47">
        <v>1</v>
      </c>
      <c r="HM47" s="22">
        <f t="shared" si="36"/>
        <v>2.4570024570024569E-3</v>
      </c>
      <c r="IT47">
        <v>16</v>
      </c>
      <c r="IU47" s="21">
        <f t="shared" si="43"/>
        <v>2.596559558584875E-3</v>
      </c>
      <c r="IV47">
        <v>2</v>
      </c>
      <c r="IW47" s="22">
        <f t="shared" si="44"/>
        <v>4.9140049140049139E-3</v>
      </c>
    </row>
    <row r="48" spans="8:299" x14ac:dyDescent="0.25">
      <c r="H48">
        <v>14</v>
      </c>
      <c r="I48" s="22">
        <f t="shared" si="2"/>
        <v>2.0851951146857312E-3</v>
      </c>
      <c r="J48">
        <v>2</v>
      </c>
      <c r="K48" s="43">
        <f t="shared" si="3"/>
        <v>4.9140049140049139E-3</v>
      </c>
      <c r="O48" s="22"/>
      <c r="Q48" s="43"/>
      <c r="U48" s="22"/>
      <c r="W48" s="43"/>
      <c r="AF48">
        <v>11</v>
      </c>
      <c r="AG48" s="43">
        <f t="shared" si="10"/>
        <v>1.5514809590973203E-3</v>
      </c>
      <c r="AH48">
        <v>1</v>
      </c>
      <c r="AI48" s="43">
        <f t="shared" si="11"/>
        <v>2.4570024570024569E-3</v>
      </c>
      <c r="BD48">
        <v>14</v>
      </c>
      <c r="BE48" s="22">
        <f t="shared" si="13"/>
        <v>1.5541740674955595E-3</v>
      </c>
      <c r="BF48">
        <v>1</v>
      </c>
      <c r="BG48" s="43">
        <f t="shared" si="14"/>
        <v>2.4570024570024569E-3</v>
      </c>
      <c r="CZ48">
        <v>10</v>
      </c>
      <c r="DA48" s="21">
        <f t="shared" si="22"/>
        <v>1.4044943820224719E-3</v>
      </c>
      <c r="DB48">
        <v>1</v>
      </c>
      <c r="DC48" s="22">
        <f t="shared" si="55"/>
        <v>2.4570024570024569E-3</v>
      </c>
      <c r="DF48">
        <v>52</v>
      </c>
      <c r="DG48" s="21">
        <f t="shared" si="23"/>
        <v>8.4925690021231421E-3</v>
      </c>
      <c r="DH48">
        <v>24</v>
      </c>
      <c r="DI48" s="22">
        <f t="shared" si="56"/>
        <v>5.896805896805897E-2</v>
      </c>
      <c r="DR48">
        <v>18</v>
      </c>
      <c r="DS48" s="22">
        <f t="shared" si="25"/>
        <v>3.3432392273402673E-3</v>
      </c>
      <c r="DT48">
        <v>45</v>
      </c>
      <c r="DU48" s="22">
        <f t="shared" si="26"/>
        <v>0.11056511056511056</v>
      </c>
      <c r="EJ48">
        <v>11</v>
      </c>
      <c r="EK48" s="21">
        <f t="shared" si="29"/>
        <v>9.3338990241832839E-4</v>
      </c>
      <c r="EL48">
        <v>1</v>
      </c>
      <c r="EM48" s="22">
        <f t="shared" si="30"/>
        <v>2.4570024570024569E-3</v>
      </c>
      <c r="FT48">
        <v>10</v>
      </c>
      <c r="FU48" s="21">
        <f t="shared" si="31"/>
        <v>1.3315579227696406E-3</v>
      </c>
      <c r="FV48">
        <v>1</v>
      </c>
      <c r="FW48" s="22">
        <f t="shared" si="32"/>
        <v>2.4570024570024569E-3</v>
      </c>
      <c r="HD48">
        <v>27</v>
      </c>
      <c r="HE48" s="21">
        <f t="shared" si="33"/>
        <v>2.3595211046054357E-3</v>
      </c>
      <c r="HF48">
        <v>1</v>
      </c>
      <c r="HG48" s="22">
        <f t="shared" si="34"/>
        <v>2.4570024570024569E-3</v>
      </c>
      <c r="HJ48">
        <v>10</v>
      </c>
      <c r="HK48" s="21">
        <f t="shared" si="35"/>
        <v>8.6700190740419633E-4</v>
      </c>
      <c r="HL48">
        <v>1</v>
      </c>
      <c r="HM48" s="22">
        <f t="shared" si="36"/>
        <v>2.4570024570024569E-3</v>
      </c>
      <c r="IT48">
        <v>11</v>
      </c>
      <c r="IU48" s="21">
        <f t="shared" si="43"/>
        <v>1.7851346965271017E-3</v>
      </c>
      <c r="IV48">
        <v>2</v>
      </c>
      <c r="IW48" s="22">
        <f t="shared" si="44"/>
        <v>4.9140049140049139E-3</v>
      </c>
    </row>
    <row r="49" spans="8:257" x14ac:dyDescent="0.25">
      <c r="H49">
        <v>13</v>
      </c>
      <c r="I49" s="22">
        <f t="shared" si="2"/>
        <v>1.9362526064938934E-3</v>
      </c>
      <c r="J49">
        <v>2</v>
      </c>
      <c r="K49" s="43">
        <f t="shared" si="3"/>
        <v>4.9140049140049139E-3</v>
      </c>
      <c r="O49" s="22"/>
      <c r="Q49" s="43"/>
      <c r="U49" s="22"/>
      <c r="W49" s="43"/>
      <c r="AF49">
        <v>11</v>
      </c>
      <c r="AG49" s="43">
        <f t="shared" si="10"/>
        <v>1.5514809590973203E-3</v>
      </c>
      <c r="AH49">
        <v>1</v>
      </c>
      <c r="AI49" s="43">
        <f t="shared" si="11"/>
        <v>2.4570024570024569E-3</v>
      </c>
      <c r="BD49">
        <v>13</v>
      </c>
      <c r="BE49" s="22">
        <f t="shared" si="13"/>
        <v>1.4431616341030195E-3</v>
      </c>
      <c r="BF49">
        <v>1</v>
      </c>
      <c r="BG49" s="43">
        <f t="shared" si="14"/>
        <v>2.4570024570024569E-3</v>
      </c>
      <c r="CZ49">
        <v>100</v>
      </c>
      <c r="DA49" s="21">
        <f t="shared" si="22"/>
        <v>1.4044943820224719E-2</v>
      </c>
      <c r="DB49">
        <v>1</v>
      </c>
      <c r="DC49" s="22">
        <f t="shared" si="55"/>
        <v>2.4570024570024569E-3</v>
      </c>
      <c r="DF49">
        <v>52</v>
      </c>
      <c r="DG49" s="21">
        <f t="shared" si="23"/>
        <v>8.4925690021231421E-3</v>
      </c>
      <c r="DH49">
        <v>24</v>
      </c>
      <c r="DI49" s="22">
        <f t="shared" si="56"/>
        <v>5.896805896805897E-2</v>
      </c>
      <c r="DR49">
        <v>14</v>
      </c>
      <c r="DS49" s="22">
        <f t="shared" si="25"/>
        <v>2.6002971768202079E-3</v>
      </c>
      <c r="DT49">
        <v>55</v>
      </c>
      <c r="DU49" s="22">
        <f t="shared" si="26"/>
        <v>0.13513513513513514</v>
      </c>
      <c r="EJ49">
        <v>10</v>
      </c>
      <c r="EK49" s="21">
        <f t="shared" si="29"/>
        <v>8.4853627492575306E-4</v>
      </c>
      <c r="EL49">
        <v>1</v>
      </c>
      <c r="EM49" s="22">
        <f t="shared" si="30"/>
        <v>2.4570024570024569E-3</v>
      </c>
      <c r="FT49">
        <v>10</v>
      </c>
      <c r="FU49" s="21">
        <f t="shared" si="31"/>
        <v>1.3315579227696406E-3</v>
      </c>
      <c r="FV49">
        <v>1</v>
      </c>
      <c r="FW49" s="22">
        <f t="shared" si="32"/>
        <v>2.4570024570024569E-3</v>
      </c>
      <c r="HD49">
        <v>22</v>
      </c>
      <c r="HE49" s="21">
        <f t="shared" si="33"/>
        <v>1.9225727519007253E-3</v>
      </c>
      <c r="HF49">
        <v>1</v>
      </c>
      <c r="HG49" s="22">
        <f t="shared" si="34"/>
        <v>2.4570024570024569E-3</v>
      </c>
      <c r="HJ49">
        <v>12</v>
      </c>
      <c r="HK49" s="21">
        <f t="shared" si="35"/>
        <v>1.0404022888850356E-3</v>
      </c>
      <c r="HL49">
        <v>1</v>
      </c>
      <c r="HM49" s="22">
        <f t="shared" si="36"/>
        <v>2.4570024570024569E-3</v>
      </c>
      <c r="IT49">
        <v>17</v>
      </c>
      <c r="IU49" s="21">
        <f t="shared" si="43"/>
        <v>2.7588445309964299E-3</v>
      </c>
      <c r="IV49">
        <v>3</v>
      </c>
      <c r="IW49" s="22">
        <f t="shared" si="44"/>
        <v>7.3710073710073713E-3</v>
      </c>
    </row>
    <row r="50" spans="8:257" x14ac:dyDescent="0.25">
      <c r="H50">
        <v>56</v>
      </c>
      <c r="I50" s="22">
        <f t="shared" si="2"/>
        <v>8.3407804587429246E-3</v>
      </c>
      <c r="J50">
        <v>3</v>
      </c>
      <c r="K50" s="43">
        <f t="shared" si="3"/>
        <v>7.3710073710073713E-3</v>
      </c>
      <c r="L50" s="32" t="s">
        <v>110</v>
      </c>
      <c r="O50" s="22"/>
      <c r="Q50" s="43"/>
      <c r="U50" s="22"/>
      <c r="W50" s="43"/>
      <c r="AF50">
        <v>10</v>
      </c>
      <c r="AG50" s="43">
        <f t="shared" si="10"/>
        <v>1.4104372355430183E-3</v>
      </c>
      <c r="AH50">
        <v>1</v>
      </c>
      <c r="AI50" s="43">
        <f t="shared" si="11"/>
        <v>2.4570024570024569E-3</v>
      </c>
      <c r="BD50">
        <v>11</v>
      </c>
      <c r="BE50" s="22">
        <f t="shared" si="13"/>
        <v>1.2211367673179397E-3</v>
      </c>
      <c r="BF50">
        <v>1</v>
      </c>
      <c r="BG50" s="43">
        <f t="shared" si="14"/>
        <v>2.4570024570024569E-3</v>
      </c>
      <c r="CZ50">
        <v>190</v>
      </c>
      <c r="DA50" s="21">
        <f t="shared" si="22"/>
        <v>2.6685393258426966E-2</v>
      </c>
      <c r="DB50">
        <v>1</v>
      </c>
      <c r="DC50" s="22">
        <f t="shared" si="55"/>
        <v>2.4570024570024569E-3</v>
      </c>
      <c r="DF50">
        <v>43</v>
      </c>
      <c r="DG50" s="21">
        <f t="shared" si="23"/>
        <v>7.0227012902172141E-3</v>
      </c>
      <c r="DH50">
        <v>24</v>
      </c>
      <c r="DI50" s="22">
        <f t="shared" si="56"/>
        <v>5.896805896805897E-2</v>
      </c>
      <c r="DR50">
        <v>28</v>
      </c>
      <c r="DS50" s="22">
        <f t="shared" si="25"/>
        <v>5.2005943536404158E-3</v>
      </c>
      <c r="DT50">
        <v>56</v>
      </c>
      <c r="DU50" s="22">
        <f t="shared" si="26"/>
        <v>0.13759213759213759</v>
      </c>
      <c r="EJ50">
        <v>11</v>
      </c>
      <c r="EK50" s="21">
        <f t="shared" si="29"/>
        <v>9.3338990241832839E-4</v>
      </c>
      <c r="EL50">
        <v>1</v>
      </c>
      <c r="EM50" s="22">
        <f t="shared" si="30"/>
        <v>2.4570024570024569E-3</v>
      </c>
      <c r="FT50">
        <v>10</v>
      </c>
      <c r="FU50" s="21">
        <f t="shared" si="31"/>
        <v>1.3315579227696406E-3</v>
      </c>
      <c r="FV50">
        <v>1</v>
      </c>
      <c r="FW50" s="22">
        <f t="shared" si="32"/>
        <v>2.4570024570024569E-3</v>
      </c>
      <c r="HD50">
        <v>22</v>
      </c>
      <c r="HE50" s="21">
        <f t="shared" si="33"/>
        <v>1.9225727519007253E-3</v>
      </c>
      <c r="HF50">
        <v>1</v>
      </c>
      <c r="HG50" s="22">
        <f t="shared" si="34"/>
        <v>2.4570024570024569E-3</v>
      </c>
      <c r="HJ50">
        <v>12</v>
      </c>
      <c r="HK50" s="21">
        <f t="shared" si="35"/>
        <v>1.0404022888850356E-3</v>
      </c>
      <c r="HL50">
        <v>1</v>
      </c>
      <c r="HM50" s="22">
        <f t="shared" si="36"/>
        <v>2.4570024570024569E-3</v>
      </c>
      <c r="IT50">
        <v>14</v>
      </c>
      <c r="IU50" s="21">
        <f t="shared" si="43"/>
        <v>2.2719896137617657E-3</v>
      </c>
      <c r="IV50">
        <v>3</v>
      </c>
      <c r="IW50" s="22">
        <f t="shared" si="44"/>
        <v>7.3710073710073713E-3</v>
      </c>
    </row>
    <row r="51" spans="8:257" x14ac:dyDescent="0.25">
      <c r="H51">
        <v>27</v>
      </c>
      <c r="I51" s="22">
        <f t="shared" si="2"/>
        <v>4.0214477211796247E-3</v>
      </c>
      <c r="J51">
        <v>3</v>
      </c>
      <c r="K51" s="43">
        <f t="shared" si="3"/>
        <v>7.3710073710073713E-3</v>
      </c>
      <c r="L51" s="32" t="s">
        <v>109</v>
      </c>
      <c r="O51" s="22"/>
      <c r="Q51" s="43"/>
      <c r="U51" s="22"/>
      <c r="W51" s="43"/>
      <c r="AF51">
        <v>10</v>
      </c>
      <c r="AG51" s="43">
        <f t="shared" si="10"/>
        <v>1.4104372355430183E-3</v>
      </c>
      <c r="AH51">
        <v>1</v>
      </c>
      <c r="AI51" s="43">
        <f t="shared" si="11"/>
        <v>2.4570024570024569E-3</v>
      </c>
      <c r="BD51">
        <v>12</v>
      </c>
      <c r="BE51" s="22">
        <f t="shared" si="13"/>
        <v>1.3321492007104796E-3</v>
      </c>
      <c r="BF51">
        <v>1</v>
      </c>
      <c r="BG51" s="43">
        <f t="shared" si="14"/>
        <v>2.4570024570024569E-3</v>
      </c>
      <c r="CZ51">
        <v>15</v>
      </c>
      <c r="DA51" s="21">
        <f t="shared" si="22"/>
        <v>2.1067415730337078E-3</v>
      </c>
      <c r="DB51">
        <v>2</v>
      </c>
      <c r="DC51" s="22">
        <f t="shared" si="55"/>
        <v>4.9140049140049139E-3</v>
      </c>
      <c r="DF51">
        <v>32</v>
      </c>
      <c r="DG51" s="21">
        <f t="shared" si="23"/>
        <v>5.2261963089988567E-3</v>
      </c>
      <c r="DH51">
        <v>24</v>
      </c>
      <c r="DI51" s="22">
        <f t="shared" si="56"/>
        <v>5.896805896805897E-2</v>
      </c>
      <c r="DR51">
        <v>15</v>
      </c>
      <c r="DS51" s="22">
        <f t="shared" si="25"/>
        <v>2.786032689450223E-3</v>
      </c>
      <c r="DT51">
        <v>62</v>
      </c>
      <c r="DU51" s="22">
        <f t="shared" si="26"/>
        <v>0.15233415233415235</v>
      </c>
      <c r="EJ51">
        <v>10</v>
      </c>
      <c r="EK51" s="21">
        <f t="shared" si="29"/>
        <v>8.4853627492575306E-4</v>
      </c>
      <c r="EL51">
        <v>1</v>
      </c>
      <c r="EM51" s="22">
        <f t="shared" si="30"/>
        <v>2.4570024570024569E-3</v>
      </c>
      <c r="FT51">
        <v>10</v>
      </c>
      <c r="FU51" s="21">
        <f t="shared" si="31"/>
        <v>1.3315579227696406E-3</v>
      </c>
      <c r="FV51">
        <v>1</v>
      </c>
      <c r="FW51" s="22">
        <f t="shared" si="32"/>
        <v>2.4570024570024569E-3</v>
      </c>
      <c r="HD51">
        <v>22</v>
      </c>
      <c r="HE51" s="21">
        <f t="shared" si="33"/>
        <v>1.9225727519007253E-3</v>
      </c>
      <c r="HF51">
        <v>1</v>
      </c>
      <c r="HG51" s="22">
        <f t="shared" si="34"/>
        <v>2.4570024570024569E-3</v>
      </c>
      <c r="HJ51">
        <v>16</v>
      </c>
      <c r="HK51" s="21">
        <f t="shared" si="35"/>
        <v>1.387203051846714E-3</v>
      </c>
      <c r="HL51">
        <v>1</v>
      </c>
      <c r="HM51" s="22">
        <f t="shared" si="36"/>
        <v>2.4570024570024569E-3</v>
      </c>
      <c r="IT51">
        <v>17</v>
      </c>
      <c r="IU51" s="21">
        <f t="shared" si="43"/>
        <v>2.7588445309964299E-3</v>
      </c>
      <c r="IV51">
        <v>4</v>
      </c>
      <c r="IW51" s="22">
        <f t="shared" si="44"/>
        <v>9.8280098280098278E-3</v>
      </c>
    </row>
    <row r="52" spans="8:257" x14ac:dyDescent="0.25">
      <c r="H52">
        <v>23</v>
      </c>
      <c r="I52" s="22">
        <f t="shared" si="2"/>
        <v>3.4256776884122727E-3</v>
      </c>
      <c r="J52">
        <v>3</v>
      </c>
      <c r="K52" s="43">
        <f t="shared" si="3"/>
        <v>7.3710073710073713E-3</v>
      </c>
      <c r="L52" s="32" t="s">
        <v>107</v>
      </c>
      <c r="O52" s="22"/>
      <c r="Q52" s="43"/>
      <c r="U52" s="22"/>
      <c r="W52" s="43"/>
      <c r="AF52">
        <v>10</v>
      </c>
      <c r="AG52" s="43">
        <f t="shared" si="10"/>
        <v>1.4104372355430183E-3</v>
      </c>
      <c r="AH52">
        <v>1</v>
      </c>
      <c r="AI52" s="43">
        <f t="shared" si="11"/>
        <v>2.4570024570024569E-3</v>
      </c>
      <c r="BD52">
        <v>17</v>
      </c>
      <c r="BE52" s="22">
        <f t="shared" si="13"/>
        <v>1.8872113676731794E-3</v>
      </c>
      <c r="BF52">
        <v>1</v>
      </c>
      <c r="BG52" s="43">
        <f t="shared" si="14"/>
        <v>2.4570024570024569E-3</v>
      </c>
      <c r="CZ52">
        <v>13</v>
      </c>
      <c r="DA52" s="21">
        <f t="shared" si="22"/>
        <v>1.8258426966292136E-3</v>
      </c>
      <c r="DB52">
        <v>2</v>
      </c>
      <c r="DC52" s="22">
        <f t="shared" si="55"/>
        <v>4.9140049140049139E-3</v>
      </c>
      <c r="DF52">
        <v>88</v>
      </c>
      <c r="DG52" s="21">
        <f t="shared" si="23"/>
        <v>1.4372039849746856E-2</v>
      </c>
      <c r="DH52">
        <v>24</v>
      </c>
      <c r="DI52" s="22">
        <f t="shared" si="56"/>
        <v>5.896805896805897E-2</v>
      </c>
      <c r="DR52">
        <v>10</v>
      </c>
      <c r="DS52" s="22">
        <f t="shared" si="25"/>
        <v>1.8573551263001485E-3</v>
      </c>
      <c r="DT52">
        <v>68</v>
      </c>
      <c r="DU52" s="22">
        <f t="shared" si="26"/>
        <v>0.16707616707616707</v>
      </c>
      <c r="EJ52">
        <v>18</v>
      </c>
      <c r="EK52" s="21">
        <f t="shared" si="29"/>
        <v>1.5273652948663554E-3</v>
      </c>
      <c r="EL52">
        <v>1</v>
      </c>
      <c r="EM52" s="22">
        <f t="shared" si="30"/>
        <v>2.4570024570024569E-3</v>
      </c>
      <c r="FT52">
        <v>10</v>
      </c>
      <c r="FU52" s="21">
        <f t="shared" si="31"/>
        <v>1.3315579227696406E-3</v>
      </c>
      <c r="FV52">
        <v>1</v>
      </c>
      <c r="FW52" s="22">
        <f t="shared" si="32"/>
        <v>2.4570024570024569E-3</v>
      </c>
      <c r="HD52">
        <v>21</v>
      </c>
      <c r="HE52" s="21">
        <f t="shared" si="33"/>
        <v>1.8351830813597833E-3</v>
      </c>
      <c r="HF52">
        <v>1</v>
      </c>
      <c r="HG52" s="22">
        <f t="shared" si="34"/>
        <v>2.4570024570024569E-3</v>
      </c>
      <c r="HJ52">
        <v>13</v>
      </c>
      <c r="HK52" s="21">
        <f t="shared" si="35"/>
        <v>1.1271024796254551E-3</v>
      </c>
      <c r="HL52">
        <v>1</v>
      </c>
      <c r="HM52" s="22">
        <f t="shared" si="36"/>
        <v>2.4570024570024569E-3</v>
      </c>
    </row>
    <row r="53" spans="8:257" x14ac:dyDescent="0.25">
      <c r="H53">
        <v>11</v>
      </c>
      <c r="I53" s="22">
        <f t="shared" si="2"/>
        <v>1.6383675901102174E-3</v>
      </c>
      <c r="J53">
        <v>4</v>
      </c>
      <c r="K53" s="43">
        <f t="shared" si="3"/>
        <v>9.8280098280098278E-3</v>
      </c>
      <c r="L53" s="32" t="s">
        <v>108</v>
      </c>
      <c r="O53" s="22"/>
      <c r="Q53" s="43"/>
      <c r="U53" s="22"/>
      <c r="W53" s="43"/>
      <c r="AF53">
        <v>13</v>
      </c>
      <c r="AG53" s="43">
        <f t="shared" si="10"/>
        <v>1.8335684062059238E-3</v>
      </c>
      <c r="AH53">
        <v>1</v>
      </c>
      <c r="AI53" s="43">
        <f t="shared" si="11"/>
        <v>2.4570024570024569E-3</v>
      </c>
      <c r="BD53">
        <v>36</v>
      </c>
      <c r="BE53" s="22">
        <f t="shared" si="13"/>
        <v>3.9964476021314387E-3</v>
      </c>
      <c r="BF53">
        <v>1</v>
      </c>
      <c r="BG53" s="43">
        <f t="shared" si="14"/>
        <v>2.4570024570024569E-3</v>
      </c>
      <c r="CZ53">
        <v>30</v>
      </c>
      <c r="DA53" s="21">
        <f t="shared" si="22"/>
        <v>4.2134831460674156E-3</v>
      </c>
      <c r="DB53">
        <v>3</v>
      </c>
      <c r="DC53" s="22">
        <f t="shared" si="55"/>
        <v>7.3710073710073713E-3</v>
      </c>
      <c r="DF53">
        <v>27</v>
      </c>
      <c r="DG53" s="21">
        <f t="shared" si="23"/>
        <v>4.4096031357177858E-3</v>
      </c>
      <c r="DH53">
        <v>25</v>
      </c>
      <c r="DI53" s="22">
        <f t="shared" si="56"/>
        <v>6.1425061425061427E-2</v>
      </c>
      <c r="EJ53">
        <v>10</v>
      </c>
      <c r="EK53" s="21">
        <f t="shared" si="29"/>
        <v>8.4853627492575306E-4</v>
      </c>
      <c r="EL53">
        <v>1</v>
      </c>
      <c r="EM53" s="22">
        <f t="shared" si="30"/>
        <v>2.4570024570024569E-3</v>
      </c>
      <c r="FT53">
        <v>10</v>
      </c>
      <c r="FU53" s="21">
        <f t="shared" si="31"/>
        <v>1.3315579227696406E-3</v>
      </c>
      <c r="FV53">
        <v>1</v>
      </c>
      <c r="FW53" s="22">
        <f t="shared" si="32"/>
        <v>2.4570024570024569E-3</v>
      </c>
      <c r="HD53">
        <v>20</v>
      </c>
      <c r="HE53" s="21">
        <f t="shared" si="33"/>
        <v>1.7477934108188413E-3</v>
      </c>
      <c r="HF53">
        <v>1</v>
      </c>
      <c r="HG53" s="22">
        <f t="shared" si="34"/>
        <v>2.4570024570024569E-3</v>
      </c>
      <c r="HJ53">
        <v>10</v>
      </c>
      <c r="HK53" s="21">
        <f t="shared" si="35"/>
        <v>8.6700190740419633E-4</v>
      </c>
      <c r="HL53">
        <v>1</v>
      </c>
      <c r="HM53" s="22">
        <f t="shared" si="36"/>
        <v>2.4570024570024569E-3</v>
      </c>
    </row>
    <row r="54" spans="8:257" x14ac:dyDescent="0.25">
      <c r="AF54">
        <v>13</v>
      </c>
      <c r="AG54" s="43">
        <f t="shared" si="10"/>
        <v>1.8335684062059238E-3</v>
      </c>
      <c r="AH54">
        <v>1</v>
      </c>
      <c r="AI54" s="43">
        <f t="shared" si="11"/>
        <v>2.4570024570024569E-3</v>
      </c>
      <c r="BD54">
        <v>34</v>
      </c>
      <c r="BE54" s="22">
        <f t="shared" si="13"/>
        <v>3.7744227353463588E-3</v>
      </c>
      <c r="BF54">
        <v>1</v>
      </c>
      <c r="BG54" s="43">
        <f t="shared" si="14"/>
        <v>2.4570024570024569E-3</v>
      </c>
      <c r="CZ54">
        <v>12</v>
      </c>
      <c r="DA54" s="21">
        <f t="shared" si="22"/>
        <v>1.6853932584269663E-3</v>
      </c>
      <c r="DB54">
        <v>4</v>
      </c>
      <c r="DC54" s="22">
        <f t="shared" si="55"/>
        <v>9.8280098280098278E-3</v>
      </c>
      <c r="DF54">
        <v>40</v>
      </c>
      <c r="DG54" s="21">
        <f t="shared" si="23"/>
        <v>6.5327453862485708E-3</v>
      </c>
      <c r="DH54">
        <v>25</v>
      </c>
      <c r="DI54" s="22">
        <f t="shared" si="56"/>
        <v>6.1425061425061427E-2</v>
      </c>
      <c r="EJ54">
        <v>11</v>
      </c>
      <c r="EK54" s="21">
        <f t="shared" si="29"/>
        <v>9.3338990241832839E-4</v>
      </c>
      <c r="EL54">
        <v>1</v>
      </c>
      <c r="EM54" s="22">
        <f t="shared" si="30"/>
        <v>2.4570024570024569E-3</v>
      </c>
      <c r="FT54">
        <v>109</v>
      </c>
      <c r="FU54" s="21">
        <f t="shared" si="31"/>
        <v>1.4513981358189081E-2</v>
      </c>
      <c r="FV54">
        <v>1</v>
      </c>
      <c r="FW54" s="22">
        <f t="shared" si="32"/>
        <v>2.4570024570024569E-3</v>
      </c>
      <c r="HD54">
        <v>20</v>
      </c>
      <c r="HE54" s="21">
        <f t="shared" si="33"/>
        <v>1.7477934108188413E-3</v>
      </c>
      <c r="HF54">
        <v>1</v>
      </c>
      <c r="HG54" s="22">
        <f t="shared" si="34"/>
        <v>2.4570024570024569E-3</v>
      </c>
      <c r="HJ54">
        <v>31</v>
      </c>
      <c r="HK54" s="21">
        <f t="shared" si="35"/>
        <v>2.6877059129530086E-3</v>
      </c>
      <c r="HL54">
        <v>1</v>
      </c>
      <c r="HM54" s="22">
        <f t="shared" si="36"/>
        <v>2.4570024570024569E-3</v>
      </c>
    </row>
    <row r="55" spans="8:257" x14ac:dyDescent="0.25">
      <c r="AF55">
        <v>12</v>
      </c>
      <c r="AG55" s="43">
        <f t="shared" si="10"/>
        <v>1.692524682651622E-3</v>
      </c>
      <c r="AH55">
        <v>1</v>
      </c>
      <c r="AI55" s="43">
        <f t="shared" si="11"/>
        <v>2.4570024570024569E-3</v>
      </c>
      <c r="BD55">
        <v>18</v>
      </c>
      <c r="BE55" s="22">
        <f t="shared" si="13"/>
        <v>1.9982238010657193E-3</v>
      </c>
      <c r="BF55">
        <v>1</v>
      </c>
      <c r="BG55" s="43">
        <f t="shared" si="14"/>
        <v>2.4570024570024569E-3</v>
      </c>
      <c r="CZ55">
        <v>87</v>
      </c>
      <c r="DA55" s="21">
        <f t="shared" si="22"/>
        <v>1.2219101123595505E-2</v>
      </c>
      <c r="DB55">
        <v>13</v>
      </c>
      <c r="DC55" s="22">
        <f t="shared" si="55"/>
        <v>3.1941031941031942E-2</v>
      </c>
      <c r="DF55">
        <v>122</v>
      </c>
      <c r="DG55" s="21">
        <f t="shared" si="23"/>
        <v>1.992487342805814E-2</v>
      </c>
      <c r="DH55">
        <v>25</v>
      </c>
      <c r="DI55" s="22">
        <f t="shared" si="56"/>
        <v>6.1425061425061427E-2</v>
      </c>
      <c r="EJ55">
        <v>10</v>
      </c>
      <c r="EK55" s="21">
        <f t="shared" si="29"/>
        <v>8.4853627492575306E-4</v>
      </c>
      <c r="EL55">
        <v>1</v>
      </c>
      <c r="EM55" s="22">
        <f t="shared" si="30"/>
        <v>2.4570024570024569E-3</v>
      </c>
      <c r="FT55">
        <v>14</v>
      </c>
      <c r="FU55" s="21">
        <f t="shared" si="31"/>
        <v>1.8641810918774966E-3</v>
      </c>
      <c r="FV55">
        <v>1</v>
      </c>
      <c r="FW55" s="22">
        <f t="shared" si="32"/>
        <v>2.4570024570024569E-3</v>
      </c>
      <c r="HD55">
        <v>19</v>
      </c>
      <c r="HE55" s="21">
        <f t="shared" si="33"/>
        <v>1.6604037402778991E-3</v>
      </c>
      <c r="HF55">
        <v>1</v>
      </c>
      <c r="HG55" s="22">
        <f t="shared" si="34"/>
        <v>2.4570024570024569E-3</v>
      </c>
      <c r="HJ55">
        <v>60</v>
      </c>
      <c r="HK55" s="21">
        <f t="shared" si="35"/>
        <v>5.2020114444251775E-3</v>
      </c>
      <c r="HL55">
        <v>1</v>
      </c>
      <c r="HM55" s="22">
        <f t="shared" si="36"/>
        <v>2.4570024570024569E-3</v>
      </c>
    </row>
    <row r="56" spans="8:257" x14ac:dyDescent="0.25">
      <c r="AF56">
        <v>10</v>
      </c>
      <c r="AG56" s="43">
        <f t="shared" si="10"/>
        <v>1.4104372355430183E-3</v>
      </c>
      <c r="AH56">
        <v>2</v>
      </c>
      <c r="AI56" s="43">
        <f t="shared" si="11"/>
        <v>4.9140049140049139E-3</v>
      </c>
      <c r="BD56">
        <v>18</v>
      </c>
      <c r="BE56" s="22">
        <f t="shared" si="13"/>
        <v>1.9982238010657193E-3</v>
      </c>
      <c r="BF56">
        <v>1</v>
      </c>
      <c r="BG56" s="43">
        <f t="shared" si="14"/>
        <v>2.4570024570024569E-3</v>
      </c>
      <c r="CZ56">
        <v>114</v>
      </c>
      <c r="DA56" s="21">
        <f t="shared" si="22"/>
        <v>1.6011235955056179E-2</v>
      </c>
      <c r="DB56">
        <v>15</v>
      </c>
      <c r="DC56" s="22">
        <f t="shared" si="55"/>
        <v>3.6855036855036855E-2</v>
      </c>
      <c r="DF56">
        <v>34</v>
      </c>
      <c r="DG56" s="21">
        <f t="shared" si="23"/>
        <v>5.5528335783112852E-3</v>
      </c>
      <c r="DH56">
        <v>25</v>
      </c>
      <c r="DI56" s="22">
        <f t="shared" si="56"/>
        <v>6.1425061425061427E-2</v>
      </c>
      <c r="EJ56">
        <v>26</v>
      </c>
      <c r="EK56" s="21">
        <f t="shared" si="29"/>
        <v>2.2061943148069581E-3</v>
      </c>
      <c r="EL56">
        <v>1</v>
      </c>
      <c r="EM56" s="22">
        <f t="shared" si="30"/>
        <v>2.4570024570024569E-3</v>
      </c>
      <c r="FT56">
        <v>16</v>
      </c>
      <c r="FU56" s="21">
        <f t="shared" si="31"/>
        <v>2.1304926764314247E-3</v>
      </c>
      <c r="FV56">
        <v>1</v>
      </c>
      <c r="FW56" s="22">
        <f t="shared" si="32"/>
        <v>2.4570024570024569E-3</v>
      </c>
      <c r="HD56">
        <v>19</v>
      </c>
      <c r="HE56" s="21">
        <f t="shared" si="33"/>
        <v>1.6604037402778991E-3</v>
      </c>
      <c r="HF56">
        <v>1</v>
      </c>
      <c r="HG56" s="22">
        <f t="shared" si="34"/>
        <v>2.4570024570024569E-3</v>
      </c>
      <c r="HJ56">
        <v>57</v>
      </c>
      <c r="HK56" s="21">
        <f t="shared" si="35"/>
        <v>4.9419108722039192E-3</v>
      </c>
      <c r="HL56">
        <v>1</v>
      </c>
      <c r="HM56" s="22">
        <f t="shared" si="36"/>
        <v>2.4570024570024569E-3</v>
      </c>
    </row>
    <row r="57" spans="8:257" x14ac:dyDescent="0.25">
      <c r="AF57">
        <v>20</v>
      </c>
      <c r="AG57" s="43">
        <f t="shared" si="10"/>
        <v>2.8208744710860366E-3</v>
      </c>
      <c r="AH57">
        <v>2</v>
      </c>
      <c r="AI57" s="43">
        <f t="shared" si="11"/>
        <v>4.9140049140049139E-3</v>
      </c>
      <c r="BD57">
        <v>17</v>
      </c>
      <c r="BE57" s="22">
        <f t="shared" si="13"/>
        <v>1.8872113676731794E-3</v>
      </c>
      <c r="BF57">
        <v>1</v>
      </c>
      <c r="BG57" s="43">
        <f t="shared" si="14"/>
        <v>2.4570024570024569E-3</v>
      </c>
      <c r="DF57">
        <v>57</v>
      </c>
      <c r="DG57" s="21">
        <f t="shared" si="23"/>
        <v>9.309162175404213E-3</v>
      </c>
      <c r="DH57">
        <v>25</v>
      </c>
      <c r="DI57" s="22">
        <f t="shared" si="56"/>
        <v>6.1425061425061427E-2</v>
      </c>
      <c r="EJ57">
        <v>102</v>
      </c>
      <c r="EK57" s="21">
        <f t="shared" si="29"/>
        <v>8.6550700042426817E-3</v>
      </c>
      <c r="EL57">
        <v>1</v>
      </c>
      <c r="EM57" s="22">
        <f t="shared" si="30"/>
        <v>2.4570024570024569E-3</v>
      </c>
      <c r="FT57">
        <v>119</v>
      </c>
      <c r="FU57" s="21">
        <f t="shared" si="31"/>
        <v>1.584553928095872E-2</v>
      </c>
      <c r="FV57">
        <v>1</v>
      </c>
      <c r="FW57" s="22">
        <f t="shared" si="32"/>
        <v>2.4570024570024569E-3</v>
      </c>
      <c r="HD57">
        <v>19</v>
      </c>
      <c r="HE57" s="21">
        <f t="shared" si="33"/>
        <v>1.6604037402778991E-3</v>
      </c>
      <c r="HF57">
        <v>1</v>
      </c>
      <c r="HG57" s="22">
        <f t="shared" si="34"/>
        <v>2.4570024570024569E-3</v>
      </c>
      <c r="HJ57">
        <v>48</v>
      </c>
      <c r="HK57" s="21">
        <f t="shared" si="35"/>
        <v>4.1616091555401425E-3</v>
      </c>
      <c r="HL57">
        <v>1</v>
      </c>
      <c r="HM57" s="22">
        <f t="shared" si="36"/>
        <v>2.4570024570024569E-3</v>
      </c>
    </row>
    <row r="58" spans="8:257" x14ac:dyDescent="0.25">
      <c r="AF58">
        <v>23</v>
      </c>
      <c r="AG58" s="43">
        <f t="shared" si="10"/>
        <v>3.2440056417489421E-3</v>
      </c>
      <c r="AH58">
        <v>2</v>
      </c>
      <c r="AI58" s="43">
        <f t="shared" si="11"/>
        <v>4.9140049140049139E-3</v>
      </c>
      <c r="BD58">
        <v>17</v>
      </c>
      <c r="BE58" s="22">
        <f t="shared" si="13"/>
        <v>1.8872113676731794E-3</v>
      </c>
      <c r="BF58">
        <v>1</v>
      </c>
      <c r="BG58" s="43">
        <f t="shared" si="14"/>
        <v>2.4570024570024569E-3</v>
      </c>
      <c r="DF58">
        <v>64</v>
      </c>
      <c r="DG58" s="21">
        <f t="shared" si="23"/>
        <v>1.0452392617997713E-2</v>
      </c>
      <c r="DH58">
        <v>25</v>
      </c>
      <c r="DI58" s="22">
        <f t="shared" si="56"/>
        <v>6.1425061425061427E-2</v>
      </c>
      <c r="EJ58">
        <v>27</v>
      </c>
      <c r="EK58" s="21">
        <f t="shared" si="29"/>
        <v>2.2910479422995332E-3</v>
      </c>
      <c r="EL58">
        <v>1</v>
      </c>
      <c r="EM58" s="22">
        <f t="shared" si="30"/>
        <v>2.4570024570024569E-3</v>
      </c>
      <c r="FT58">
        <v>19</v>
      </c>
      <c r="FU58" s="21">
        <f t="shared" si="31"/>
        <v>2.5299600532623168E-3</v>
      </c>
      <c r="FV58">
        <v>1</v>
      </c>
      <c r="FW58" s="22">
        <f t="shared" si="32"/>
        <v>2.4570024570024569E-3</v>
      </c>
      <c r="HD58">
        <v>17</v>
      </c>
      <c r="HE58" s="21">
        <f t="shared" si="33"/>
        <v>1.4856243991960151E-3</v>
      </c>
      <c r="HF58">
        <v>1</v>
      </c>
      <c r="HG58" s="22">
        <f t="shared" si="34"/>
        <v>2.4570024570024569E-3</v>
      </c>
      <c r="HJ58">
        <v>38</v>
      </c>
      <c r="HK58" s="21">
        <f t="shared" si="35"/>
        <v>3.294607248135946E-3</v>
      </c>
      <c r="HL58">
        <v>1</v>
      </c>
      <c r="HM58" s="22">
        <f t="shared" si="36"/>
        <v>2.4570024570024569E-3</v>
      </c>
    </row>
    <row r="59" spans="8:257" x14ac:dyDescent="0.25">
      <c r="AF59">
        <v>22</v>
      </c>
      <c r="AG59" s="43">
        <f t="shared" si="10"/>
        <v>3.1029619181946405E-3</v>
      </c>
      <c r="AH59">
        <v>2</v>
      </c>
      <c r="AI59" s="43">
        <f t="shared" si="11"/>
        <v>4.9140049140049139E-3</v>
      </c>
      <c r="BD59">
        <v>16</v>
      </c>
      <c r="BE59" s="22">
        <f t="shared" si="13"/>
        <v>1.7761989342806395E-3</v>
      </c>
      <c r="BF59">
        <v>1</v>
      </c>
      <c r="BG59" s="43">
        <f t="shared" si="14"/>
        <v>2.4570024570024569E-3</v>
      </c>
      <c r="DF59">
        <v>62</v>
      </c>
      <c r="DG59" s="21">
        <f t="shared" si="23"/>
        <v>1.0125755348685286E-2</v>
      </c>
      <c r="DH59">
        <v>26</v>
      </c>
      <c r="DI59" s="22">
        <f t="shared" si="56"/>
        <v>6.3882063882063883E-2</v>
      </c>
      <c r="EJ59">
        <v>26</v>
      </c>
      <c r="EK59" s="21">
        <f t="shared" si="29"/>
        <v>2.2061943148069581E-3</v>
      </c>
      <c r="EL59">
        <v>1</v>
      </c>
      <c r="EM59" s="22">
        <f t="shared" si="30"/>
        <v>2.4570024570024569E-3</v>
      </c>
      <c r="FT59">
        <v>14</v>
      </c>
      <c r="FU59" s="21">
        <f t="shared" si="31"/>
        <v>1.8641810918774966E-3</v>
      </c>
      <c r="FV59">
        <v>1</v>
      </c>
      <c r="FW59" s="22">
        <f t="shared" si="32"/>
        <v>2.4570024570024569E-3</v>
      </c>
      <c r="HD59">
        <v>17</v>
      </c>
      <c r="HE59" s="21">
        <f t="shared" si="33"/>
        <v>1.4856243991960151E-3</v>
      </c>
      <c r="HF59">
        <v>1</v>
      </c>
      <c r="HG59" s="22">
        <f t="shared" si="34"/>
        <v>2.4570024570024569E-3</v>
      </c>
      <c r="HJ59">
        <v>25</v>
      </c>
      <c r="HK59" s="21">
        <f t="shared" si="35"/>
        <v>2.1675047685104907E-3</v>
      </c>
      <c r="HL59">
        <v>1</v>
      </c>
      <c r="HM59" s="22">
        <f t="shared" si="36"/>
        <v>2.4570024570024569E-3</v>
      </c>
    </row>
    <row r="60" spans="8:257" x14ac:dyDescent="0.25">
      <c r="AF60">
        <v>11</v>
      </c>
      <c r="AG60" s="43">
        <f t="shared" si="10"/>
        <v>1.5514809590973203E-3</v>
      </c>
      <c r="AH60">
        <v>3</v>
      </c>
      <c r="AI60" s="43">
        <f t="shared" si="11"/>
        <v>7.3710073710073713E-3</v>
      </c>
      <c r="AJ60" s="32" t="s">
        <v>119</v>
      </c>
      <c r="BD60">
        <v>15</v>
      </c>
      <c r="BE60" s="22">
        <f t="shared" si="13"/>
        <v>1.6651865008880994E-3</v>
      </c>
      <c r="BF60">
        <v>1</v>
      </c>
      <c r="BG60" s="43">
        <f t="shared" si="14"/>
        <v>2.4570024570024569E-3</v>
      </c>
      <c r="DF60">
        <v>67</v>
      </c>
      <c r="DG60" s="21">
        <f t="shared" si="23"/>
        <v>1.0942348521966357E-2</v>
      </c>
      <c r="DH60">
        <v>26</v>
      </c>
      <c r="DI60" s="22">
        <f t="shared" si="56"/>
        <v>6.3882063882063883E-2</v>
      </c>
      <c r="EJ60">
        <v>16</v>
      </c>
      <c r="EK60" s="21">
        <f t="shared" si="29"/>
        <v>1.357658039881205E-3</v>
      </c>
      <c r="EL60">
        <v>1</v>
      </c>
      <c r="EM60" s="22">
        <f t="shared" si="30"/>
        <v>2.4570024570024569E-3</v>
      </c>
      <c r="FT60">
        <v>11</v>
      </c>
      <c r="FU60" s="21">
        <f t="shared" si="31"/>
        <v>1.4647137150466045E-3</v>
      </c>
      <c r="FV60">
        <v>1</v>
      </c>
      <c r="FW60" s="22">
        <f t="shared" si="32"/>
        <v>2.4570024570024569E-3</v>
      </c>
      <c r="HD60">
        <v>17</v>
      </c>
      <c r="HE60" s="21">
        <f t="shared" si="33"/>
        <v>1.4856243991960151E-3</v>
      </c>
      <c r="HF60">
        <v>1</v>
      </c>
      <c r="HG60" s="22">
        <f t="shared" si="34"/>
        <v>2.4570024570024569E-3</v>
      </c>
      <c r="HJ60">
        <v>25</v>
      </c>
      <c r="HK60" s="21">
        <f t="shared" si="35"/>
        <v>2.1675047685104907E-3</v>
      </c>
      <c r="HL60">
        <v>1</v>
      </c>
      <c r="HM60" s="22">
        <f t="shared" si="36"/>
        <v>2.4570024570024569E-3</v>
      </c>
    </row>
    <row r="61" spans="8:257" x14ac:dyDescent="0.25">
      <c r="AF61">
        <v>11</v>
      </c>
      <c r="AG61" s="43">
        <f t="shared" si="10"/>
        <v>1.5514809590973203E-3</v>
      </c>
      <c r="AH61">
        <v>3</v>
      </c>
      <c r="AI61" s="43">
        <f t="shared" si="11"/>
        <v>7.3710073710073713E-3</v>
      </c>
      <c r="AJ61" s="32" t="s">
        <v>118</v>
      </c>
      <c r="BD61">
        <v>15</v>
      </c>
      <c r="BE61" s="22">
        <f t="shared" si="13"/>
        <v>1.6651865008880994E-3</v>
      </c>
      <c r="BF61">
        <v>1</v>
      </c>
      <c r="BG61" s="43">
        <f t="shared" si="14"/>
        <v>2.4570024570024569E-3</v>
      </c>
      <c r="DF61">
        <v>103</v>
      </c>
      <c r="DG61" s="21">
        <f t="shared" si="23"/>
        <v>1.6821819369590069E-2</v>
      </c>
      <c r="DH61">
        <v>27</v>
      </c>
      <c r="DI61" s="22">
        <f t="shared" si="56"/>
        <v>6.6339066339066333E-2</v>
      </c>
      <c r="EJ61">
        <v>16</v>
      </c>
      <c r="EK61" s="21">
        <f t="shared" si="29"/>
        <v>1.357658039881205E-3</v>
      </c>
      <c r="EL61">
        <v>1</v>
      </c>
      <c r="EM61" s="22">
        <f t="shared" si="30"/>
        <v>2.4570024570024569E-3</v>
      </c>
      <c r="FT61">
        <v>11</v>
      </c>
      <c r="FU61" s="21">
        <f t="shared" si="31"/>
        <v>1.4647137150466045E-3</v>
      </c>
      <c r="FV61">
        <v>1</v>
      </c>
      <c r="FW61" s="22">
        <f t="shared" si="32"/>
        <v>2.4570024570024569E-3</v>
      </c>
      <c r="HD61">
        <v>16</v>
      </c>
      <c r="HE61" s="21">
        <f t="shared" si="33"/>
        <v>1.3982347286550731E-3</v>
      </c>
      <c r="HF61">
        <v>1</v>
      </c>
      <c r="HG61" s="22">
        <f t="shared" si="34"/>
        <v>2.4570024570024569E-3</v>
      </c>
      <c r="HJ61">
        <v>23</v>
      </c>
      <c r="HK61" s="21">
        <f t="shared" si="35"/>
        <v>1.9941043870296514E-3</v>
      </c>
      <c r="HL61">
        <v>1</v>
      </c>
      <c r="HM61" s="22">
        <f t="shared" si="36"/>
        <v>2.4570024570024569E-3</v>
      </c>
    </row>
    <row r="62" spans="8:257" x14ac:dyDescent="0.25">
      <c r="AF62">
        <v>12</v>
      </c>
      <c r="AG62" s="43">
        <f t="shared" si="10"/>
        <v>1.692524682651622E-3</v>
      </c>
      <c r="AH62">
        <v>3</v>
      </c>
      <c r="AI62" s="43">
        <f t="shared" si="11"/>
        <v>7.3710073710073713E-3</v>
      </c>
      <c r="AJ62" s="32" t="s">
        <v>118</v>
      </c>
      <c r="BD62">
        <v>13</v>
      </c>
      <c r="BE62" s="22">
        <f t="shared" si="13"/>
        <v>1.4431616341030195E-3</v>
      </c>
      <c r="BF62">
        <v>1</v>
      </c>
      <c r="BG62" s="43">
        <f t="shared" si="14"/>
        <v>2.4570024570024569E-3</v>
      </c>
      <c r="DF62">
        <v>61</v>
      </c>
      <c r="DG62" s="21">
        <f t="shared" si="23"/>
        <v>9.9624367140290701E-3</v>
      </c>
      <c r="DH62">
        <v>27</v>
      </c>
      <c r="DI62" s="22">
        <f t="shared" si="56"/>
        <v>6.6339066339066333E-2</v>
      </c>
      <c r="EJ62">
        <v>13</v>
      </c>
      <c r="EK62" s="21">
        <f t="shared" si="29"/>
        <v>1.1030971574034791E-3</v>
      </c>
      <c r="EL62">
        <v>1</v>
      </c>
      <c r="EM62" s="22">
        <f t="shared" si="30"/>
        <v>2.4570024570024569E-3</v>
      </c>
      <c r="FT62">
        <v>11</v>
      </c>
      <c r="FU62" s="21">
        <f t="shared" si="31"/>
        <v>1.4647137150466045E-3</v>
      </c>
      <c r="FV62">
        <v>1</v>
      </c>
      <c r="FW62" s="22">
        <f t="shared" si="32"/>
        <v>2.4570024570024569E-3</v>
      </c>
      <c r="HD62">
        <v>16</v>
      </c>
      <c r="HE62" s="21">
        <f t="shared" si="33"/>
        <v>1.3982347286550731E-3</v>
      </c>
      <c r="HF62">
        <v>1</v>
      </c>
      <c r="HG62" s="22">
        <f t="shared" si="34"/>
        <v>2.4570024570024569E-3</v>
      </c>
      <c r="HJ62">
        <v>22</v>
      </c>
      <c r="HK62" s="21">
        <f t="shared" si="35"/>
        <v>1.9074041962892317E-3</v>
      </c>
      <c r="HL62">
        <v>1</v>
      </c>
      <c r="HM62" s="22">
        <f t="shared" si="36"/>
        <v>2.4570024570024569E-3</v>
      </c>
    </row>
    <row r="63" spans="8:257" x14ac:dyDescent="0.25">
      <c r="AF63">
        <v>39</v>
      </c>
      <c r="AG63" s="43">
        <f t="shared" si="10"/>
        <v>5.5007052186177713E-3</v>
      </c>
      <c r="AH63">
        <v>3</v>
      </c>
      <c r="AI63" s="43">
        <f t="shared" si="11"/>
        <v>7.3710073710073713E-3</v>
      </c>
      <c r="AJ63" s="32" t="s">
        <v>117</v>
      </c>
      <c r="BD63">
        <v>12</v>
      </c>
      <c r="BE63" s="22">
        <f t="shared" si="13"/>
        <v>1.3321492007104796E-3</v>
      </c>
      <c r="BF63">
        <v>1</v>
      </c>
      <c r="BG63" s="43">
        <f t="shared" si="14"/>
        <v>2.4570024570024569E-3</v>
      </c>
      <c r="DF63">
        <v>86</v>
      </c>
      <c r="DG63" s="21">
        <f t="shared" si="23"/>
        <v>1.4045402580434428E-2</v>
      </c>
      <c r="DH63">
        <v>27</v>
      </c>
      <c r="DI63" s="22">
        <f t="shared" si="56"/>
        <v>6.6339066339066333E-2</v>
      </c>
      <c r="EJ63">
        <v>16</v>
      </c>
      <c r="EK63" s="21">
        <f t="shared" si="29"/>
        <v>1.357658039881205E-3</v>
      </c>
      <c r="EL63">
        <v>1</v>
      </c>
      <c r="EM63" s="22">
        <f t="shared" si="30"/>
        <v>2.4570024570024569E-3</v>
      </c>
      <c r="FT63">
        <v>10</v>
      </c>
      <c r="FU63" s="21">
        <f t="shared" si="31"/>
        <v>1.3315579227696406E-3</v>
      </c>
      <c r="FV63">
        <v>1</v>
      </c>
      <c r="FW63" s="22">
        <f t="shared" si="32"/>
        <v>2.4570024570024569E-3</v>
      </c>
      <c r="HD63">
        <v>16</v>
      </c>
      <c r="HE63" s="21">
        <f t="shared" si="33"/>
        <v>1.3982347286550731E-3</v>
      </c>
      <c r="HF63">
        <v>1</v>
      </c>
      <c r="HG63" s="22">
        <f t="shared" si="34"/>
        <v>2.4570024570024569E-3</v>
      </c>
      <c r="HJ63">
        <v>21</v>
      </c>
      <c r="HK63" s="21">
        <f t="shared" si="35"/>
        <v>1.8207040055488123E-3</v>
      </c>
      <c r="HL63">
        <v>1</v>
      </c>
      <c r="HM63" s="22">
        <f t="shared" si="36"/>
        <v>2.4570024570024569E-3</v>
      </c>
    </row>
    <row r="64" spans="8:257" x14ac:dyDescent="0.25">
      <c r="AF64">
        <v>15</v>
      </c>
      <c r="AG64" s="43">
        <f t="shared" si="10"/>
        <v>2.1156558533145277E-3</v>
      </c>
      <c r="AH64">
        <v>3</v>
      </c>
      <c r="AI64" s="43">
        <f t="shared" si="11"/>
        <v>7.3710073710073713E-3</v>
      </c>
      <c r="AJ64" s="32" t="s">
        <v>120</v>
      </c>
      <c r="BD64">
        <v>11</v>
      </c>
      <c r="BE64" s="22">
        <f t="shared" si="13"/>
        <v>1.2211367673179397E-3</v>
      </c>
      <c r="BF64">
        <v>1</v>
      </c>
      <c r="BG64" s="43">
        <f t="shared" si="14"/>
        <v>2.4570024570024569E-3</v>
      </c>
      <c r="DF64">
        <v>29</v>
      </c>
      <c r="DG64" s="21">
        <f t="shared" si="23"/>
        <v>4.7362404050302143E-3</v>
      </c>
      <c r="DH64">
        <v>27</v>
      </c>
      <c r="DI64" s="22">
        <f t="shared" si="56"/>
        <v>6.6339066339066333E-2</v>
      </c>
      <c r="EJ64">
        <v>11</v>
      </c>
      <c r="EK64" s="21">
        <f t="shared" si="29"/>
        <v>9.3338990241832839E-4</v>
      </c>
      <c r="EL64">
        <v>1</v>
      </c>
      <c r="EM64" s="22">
        <f t="shared" si="30"/>
        <v>2.4570024570024569E-3</v>
      </c>
      <c r="FT64">
        <v>10</v>
      </c>
      <c r="FU64" s="21">
        <f t="shared" si="31"/>
        <v>1.3315579227696406E-3</v>
      </c>
      <c r="FV64">
        <v>1</v>
      </c>
      <c r="FW64" s="22">
        <f t="shared" si="32"/>
        <v>2.4570024570024569E-3</v>
      </c>
      <c r="HD64">
        <v>16</v>
      </c>
      <c r="HE64" s="21">
        <f t="shared" si="33"/>
        <v>1.3982347286550731E-3</v>
      </c>
      <c r="HF64">
        <v>1</v>
      </c>
      <c r="HG64" s="22">
        <f t="shared" si="34"/>
        <v>2.4570024570024569E-3</v>
      </c>
      <c r="HJ64">
        <v>20</v>
      </c>
      <c r="HK64" s="21">
        <f t="shared" si="35"/>
        <v>1.7340038148083927E-3</v>
      </c>
      <c r="HL64">
        <v>1</v>
      </c>
      <c r="HM64" s="22">
        <f t="shared" si="36"/>
        <v>2.4570024570024569E-3</v>
      </c>
    </row>
    <row r="65" spans="56:221" x14ac:dyDescent="0.25">
      <c r="BD65">
        <v>10</v>
      </c>
      <c r="BE65" s="22">
        <f t="shared" si="13"/>
        <v>1.1101243339253996E-3</v>
      </c>
      <c r="BF65">
        <v>1</v>
      </c>
      <c r="BG65" s="43">
        <f t="shared" si="14"/>
        <v>2.4570024570024569E-3</v>
      </c>
      <c r="DF65">
        <v>43</v>
      </c>
      <c r="DG65" s="21">
        <f t="shared" si="23"/>
        <v>7.0227012902172141E-3</v>
      </c>
      <c r="DH65">
        <v>28</v>
      </c>
      <c r="DI65" s="22">
        <f t="shared" si="56"/>
        <v>6.8796068796068796E-2</v>
      </c>
      <c r="EJ65">
        <v>10</v>
      </c>
      <c r="EK65" s="21">
        <f t="shared" si="29"/>
        <v>8.4853627492575306E-4</v>
      </c>
      <c r="EL65">
        <v>1</v>
      </c>
      <c r="EM65" s="22">
        <f t="shared" si="30"/>
        <v>2.4570024570024569E-3</v>
      </c>
      <c r="FT65">
        <v>10</v>
      </c>
      <c r="FU65" s="21">
        <f t="shared" si="31"/>
        <v>1.3315579227696406E-3</v>
      </c>
      <c r="FV65">
        <v>1</v>
      </c>
      <c r="FW65" s="22">
        <f t="shared" si="32"/>
        <v>2.4570024570024569E-3</v>
      </c>
      <c r="HD65">
        <v>15</v>
      </c>
      <c r="HE65" s="21">
        <f t="shared" si="33"/>
        <v>1.3108450581141308E-3</v>
      </c>
      <c r="HF65">
        <v>1</v>
      </c>
      <c r="HG65" s="22">
        <f t="shared" si="34"/>
        <v>2.4570024570024569E-3</v>
      </c>
      <c r="HJ65">
        <v>19</v>
      </c>
      <c r="HK65" s="21">
        <f t="shared" si="35"/>
        <v>1.647303624067973E-3</v>
      </c>
      <c r="HL65">
        <v>1</v>
      </c>
      <c r="HM65" s="22">
        <f t="shared" si="36"/>
        <v>2.4570024570024569E-3</v>
      </c>
    </row>
    <row r="66" spans="56:221" x14ac:dyDescent="0.25">
      <c r="BD66">
        <v>10</v>
      </c>
      <c r="BE66" s="22">
        <f t="shared" si="13"/>
        <v>1.1101243339253996E-3</v>
      </c>
      <c r="BF66">
        <v>1</v>
      </c>
      <c r="BG66" s="43">
        <f t="shared" si="14"/>
        <v>2.4570024570024569E-3</v>
      </c>
      <c r="DF66">
        <v>33</v>
      </c>
      <c r="DG66" s="21">
        <f t="shared" si="23"/>
        <v>5.3895149436550714E-3</v>
      </c>
      <c r="DH66">
        <v>28</v>
      </c>
      <c r="DI66" s="22">
        <f t="shared" si="56"/>
        <v>6.8796068796068796E-2</v>
      </c>
      <c r="EJ66">
        <v>11</v>
      </c>
      <c r="EK66" s="21">
        <f t="shared" si="29"/>
        <v>9.3338990241832839E-4</v>
      </c>
      <c r="EL66">
        <v>1</v>
      </c>
      <c r="EM66" s="22">
        <f t="shared" si="30"/>
        <v>2.4570024570024569E-3</v>
      </c>
      <c r="FT66">
        <v>174</v>
      </c>
      <c r="FU66" s="21">
        <f t="shared" si="31"/>
        <v>2.3169107856191744E-2</v>
      </c>
      <c r="FV66">
        <v>1</v>
      </c>
      <c r="FW66" s="22">
        <f t="shared" si="32"/>
        <v>2.4570024570024569E-3</v>
      </c>
      <c r="HD66">
        <v>15</v>
      </c>
      <c r="HE66" s="21">
        <f t="shared" si="33"/>
        <v>1.3108450581141308E-3</v>
      </c>
      <c r="HF66">
        <v>1</v>
      </c>
      <c r="HG66" s="22">
        <f t="shared" si="34"/>
        <v>2.4570024570024569E-3</v>
      </c>
      <c r="HJ66">
        <v>18</v>
      </c>
      <c r="HK66" s="21">
        <f t="shared" si="35"/>
        <v>1.5606034333275533E-3</v>
      </c>
      <c r="HL66">
        <v>1</v>
      </c>
      <c r="HM66" s="22">
        <f t="shared" si="36"/>
        <v>2.4570024570024569E-3</v>
      </c>
    </row>
    <row r="67" spans="56:221" x14ac:dyDescent="0.25">
      <c r="BD67">
        <v>10</v>
      </c>
      <c r="BE67" s="22">
        <f t="shared" ref="BE67:BE89" si="59">BD67/$BD$4</f>
        <v>1.1101243339253996E-3</v>
      </c>
      <c r="BF67">
        <v>1</v>
      </c>
      <c r="BG67" s="43">
        <f t="shared" si="14"/>
        <v>2.4570024570024569E-3</v>
      </c>
      <c r="DF67">
        <v>71</v>
      </c>
      <c r="DG67" s="21">
        <f t="shared" si="23"/>
        <v>1.1595623060591214E-2</v>
      </c>
      <c r="DH67">
        <v>29</v>
      </c>
      <c r="DI67" s="22">
        <f t="shared" si="56"/>
        <v>7.125307125307126E-2</v>
      </c>
      <c r="EJ67">
        <v>43</v>
      </c>
      <c r="EK67" s="21">
        <f t="shared" si="29"/>
        <v>3.6487059821807381E-3</v>
      </c>
      <c r="EL67">
        <v>1</v>
      </c>
      <c r="EM67" s="22">
        <f t="shared" si="30"/>
        <v>2.4570024570024569E-3</v>
      </c>
      <c r="FT67">
        <v>13</v>
      </c>
      <c r="FU67" s="21">
        <f t="shared" si="31"/>
        <v>1.7310252996005327E-3</v>
      </c>
      <c r="FV67">
        <v>2</v>
      </c>
      <c r="FW67" s="22">
        <f t="shared" si="32"/>
        <v>4.9140049140049139E-3</v>
      </c>
      <c r="HD67">
        <v>15</v>
      </c>
      <c r="HE67" s="21">
        <f t="shared" si="33"/>
        <v>1.3108450581141308E-3</v>
      </c>
      <c r="HF67">
        <v>1</v>
      </c>
      <c r="HG67" s="22">
        <f t="shared" si="34"/>
        <v>2.4570024570024569E-3</v>
      </c>
      <c r="HJ67">
        <v>17</v>
      </c>
      <c r="HK67" s="21">
        <f t="shared" si="35"/>
        <v>1.4739032425871337E-3</v>
      </c>
      <c r="HL67">
        <v>1</v>
      </c>
      <c r="HM67" s="22">
        <f t="shared" si="36"/>
        <v>2.4570024570024569E-3</v>
      </c>
    </row>
    <row r="68" spans="56:221" x14ac:dyDescent="0.25">
      <c r="BD68">
        <v>10</v>
      </c>
      <c r="BE68" s="22">
        <f t="shared" si="59"/>
        <v>1.1101243339253996E-3</v>
      </c>
      <c r="BF68">
        <v>1</v>
      </c>
      <c r="BG68" s="43">
        <f t="shared" si="14"/>
        <v>2.4570024570024569E-3</v>
      </c>
      <c r="DF68">
        <v>52</v>
      </c>
      <c r="DG68" s="21">
        <f t="shared" si="23"/>
        <v>8.4925690021231421E-3</v>
      </c>
      <c r="DH68">
        <v>29</v>
      </c>
      <c r="DI68" s="22">
        <f t="shared" si="56"/>
        <v>7.125307125307126E-2</v>
      </c>
      <c r="EJ68">
        <v>41</v>
      </c>
      <c r="EK68" s="21">
        <f t="shared" si="29"/>
        <v>3.4789987271955877E-3</v>
      </c>
      <c r="EL68">
        <v>1</v>
      </c>
      <c r="EM68" s="22">
        <f t="shared" si="30"/>
        <v>2.4570024570024569E-3</v>
      </c>
      <c r="FT68">
        <v>17</v>
      </c>
      <c r="FU68" s="21">
        <f t="shared" si="31"/>
        <v>2.263648468708389E-3</v>
      </c>
      <c r="FV68">
        <v>2</v>
      </c>
      <c r="FW68" s="22">
        <f t="shared" si="32"/>
        <v>4.9140049140049139E-3</v>
      </c>
      <c r="HD68">
        <v>15</v>
      </c>
      <c r="HE68" s="21">
        <f t="shared" si="33"/>
        <v>1.3108450581141308E-3</v>
      </c>
      <c r="HF68">
        <v>1</v>
      </c>
      <c r="HG68" s="22">
        <f t="shared" si="34"/>
        <v>2.4570024570024569E-3</v>
      </c>
      <c r="HJ68">
        <v>17</v>
      </c>
      <c r="HK68" s="21">
        <f t="shared" si="35"/>
        <v>1.4739032425871337E-3</v>
      </c>
      <c r="HL68">
        <v>1</v>
      </c>
      <c r="HM68" s="22">
        <f t="shared" si="36"/>
        <v>2.4570024570024569E-3</v>
      </c>
    </row>
    <row r="69" spans="56:221" x14ac:dyDescent="0.25">
      <c r="BD69">
        <v>10</v>
      </c>
      <c r="BE69" s="22">
        <f t="shared" si="59"/>
        <v>1.1101243339253996E-3</v>
      </c>
      <c r="BF69">
        <v>1</v>
      </c>
      <c r="BG69" s="43">
        <f t="shared" si="14"/>
        <v>2.4570024570024569E-3</v>
      </c>
      <c r="DF69">
        <v>64</v>
      </c>
      <c r="DG69" s="21">
        <f t="shared" si="23"/>
        <v>1.0452392617997713E-2</v>
      </c>
      <c r="DH69">
        <v>30</v>
      </c>
      <c r="DI69" s="22">
        <f t="shared" si="56"/>
        <v>7.3710073710073709E-2</v>
      </c>
      <c r="EJ69">
        <v>25</v>
      </c>
      <c r="EK69" s="21">
        <f t="shared" si="29"/>
        <v>2.1213406873143827E-3</v>
      </c>
      <c r="EL69">
        <v>1</v>
      </c>
      <c r="EM69" s="22">
        <f t="shared" si="30"/>
        <v>2.4570024570024569E-3</v>
      </c>
      <c r="FT69">
        <v>17</v>
      </c>
      <c r="FU69" s="21">
        <f t="shared" si="31"/>
        <v>2.263648468708389E-3</v>
      </c>
      <c r="FV69">
        <v>2</v>
      </c>
      <c r="FW69" s="22">
        <f t="shared" si="32"/>
        <v>4.9140049140049139E-3</v>
      </c>
      <c r="HD69">
        <v>14</v>
      </c>
      <c r="HE69" s="21">
        <f t="shared" si="33"/>
        <v>1.2234553875731888E-3</v>
      </c>
      <c r="HF69">
        <v>1</v>
      </c>
      <c r="HG69" s="22">
        <f t="shared" si="34"/>
        <v>2.4570024570024569E-3</v>
      </c>
      <c r="HJ69">
        <v>16</v>
      </c>
      <c r="HK69" s="21">
        <f t="shared" si="35"/>
        <v>1.387203051846714E-3</v>
      </c>
      <c r="HL69">
        <v>1</v>
      </c>
      <c r="HM69" s="22">
        <f t="shared" si="36"/>
        <v>2.4570024570024569E-3</v>
      </c>
    </row>
    <row r="70" spans="56:221" x14ac:dyDescent="0.25">
      <c r="BD70">
        <v>14</v>
      </c>
      <c r="BE70" s="22">
        <f t="shared" si="59"/>
        <v>1.5541740674955595E-3</v>
      </c>
      <c r="BF70">
        <v>1</v>
      </c>
      <c r="BG70" s="43">
        <f t="shared" ref="BG70:BG89" si="60">BF70/407</f>
        <v>2.4570024570024569E-3</v>
      </c>
      <c r="DF70">
        <v>101</v>
      </c>
      <c r="DG70" s="21">
        <f t="shared" ref="DG70:DG72" si="61">DF70/$DF$4</f>
        <v>1.6495182100277641E-2</v>
      </c>
      <c r="DH70">
        <v>31</v>
      </c>
      <c r="DI70" s="22">
        <f t="shared" si="56"/>
        <v>7.6167076167076173E-2</v>
      </c>
      <c r="EJ70">
        <v>23</v>
      </c>
      <c r="EK70" s="21">
        <f t="shared" ref="EK70:EK133" si="62">EJ70/$EJ$4</f>
        <v>1.951633432329232E-3</v>
      </c>
      <c r="EL70">
        <v>1</v>
      </c>
      <c r="EM70" s="22">
        <f t="shared" ref="EM70:EM133" si="63">EL70/407</f>
        <v>2.4570024570024569E-3</v>
      </c>
      <c r="FT70">
        <v>19</v>
      </c>
      <c r="FU70" s="21">
        <f t="shared" ref="FU70:FU74" si="64">FT70/$FT$4</f>
        <v>2.5299600532623168E-3</v>
      </c>
      <c r="FV70">
        <v>2</v>
      </c>
      <c r="FW70" s="22">
        <f t="shared" ref="FW70:FW74" si="65">FV70/407</f>
        <v>4.9140049140049139E-3</v>
      </c>
      <c r="HD70">
        <v>13</v>
      </c>
      <c r="HE70" s="21">
        <f t="shared" ref="HE70:HE133" si="66">HD70/$HD$4</f>
        <v>1.1360657170322469E-3</v>
      </c>
      <c r="HF70">
        <v>1</v>
      </c>
      <c r="HG70" s="22">
        <f t="shared" ref="HG70:HG133" si="67">HF70/407</f>
        <v>2.4570024570024569E-3</v>
      </c>
      <c r="HJ70">
        <v>16</v>
      </c>
      <c r="HK70" s="21">
        <f t="shared" ref="HK70:HK129" si="68">HJ70/$HJ$4</f>
        <v>1.387203051846714E-3</v>
      </c>
      <c r="HL70">
        <v>1</v>
      </c>
      <c r="HM70" s="22">
        <f t="shared" ref="HM70:HM129" si="69">HL70/407</f>
        <v>2.4570024570024569E-3</v>
      </c>
    </row>
    <row r="71" spans="56:221" x14ac:dyDescent="0.25">
      <c r="BD71">
        <v>119</v>
      </c>
      <c r="BE71" s="22">
        <f t="shared" si="59"/>
        <v>1.3210479573712255E-2</v>
      </c>
      <c r="BF71">
        <v>1</v>
      </c>
      <c r="BG71" s="43">
        <f t="shared" si="60"/>
        <v>2.4570024570024569E-3</v>
      </c>
      <c r="DF71">
        <v>76</v>
      </c>
      <c r="DG71" s="21">
        <f t="shared" si="61"/>
        <v>1.2412216233872285E-2</v>
      </c>
      <c r="DH71">
        <v>31</v>
      </c>
      <c r="DI71" s="22">
        <f t="shared" ref="DI71:DI72" si="70">DH71/407</f>
        <v>7.6167076167076173E-2</v>
      </c>
      <c r="EJ71">
        <v>22</v>
      </c>
      <c r="EK71" s="21">
        <f t="shared" si="62"/>
        <v>1.8667798048366568E-3</v>
      </c>
      <c r="EL71">
        <v>1</v>
      </c>
      <c r="EM71" s="22">
        <f t="shared" si="63"/>
        <v>2.4570024570024569E-3</v>
      </c>
      <c r="FT71">
        <v>12</v>
      </c>
      <c r="FU71" s="21">
        <f t="shared" si="64"/>
        <v>1.5978695073235686E-3</v>
      </c>
      <c r="FV71">
        <v>3</v>
      </c>
      <c r="FW71" s="22">
        <f t="shared" si="65"/>
        <v>7.3710073710073713E-3</v>
      </c>
      <c r="HD71">
        <v>13</v>
      </c>
      <c r="HE71" s="21">
        <f t="shared" si="66"/>
        <v>1.1360657170322469E-3</v>
      </c>
      <c r="HF71">
        <v>1</v>
      </c>
      <c r="HG71" s="22">
        <f t="shared" si="67"/>
        <v>2.4570024570024569E-3</v>
      </c>
      <c r="HJ71">
        <v>16</v>
      </c>
      <c r="HK71" s="21">
        <f t="shared" si="68"/>
        <v>1.387203051846714E-3</v>
      </c>
      <c r="HL71">
        <v>1</v>
      </c>
      <c r="HM71" s="22">
        <f t="shared" si="69"/>
        <v>2.4570024570024569E-3</v>
      </c>
    </row>
    <row r="72" spans="56:221" x14ac:dyDescent="0.25">
      <c r="BD72">
        <v>21</v>
      </c>
      <c r="BE72" s="22">
        <f t="shared" si="59"/>
        <v>2.3312611012433391E-3</v>
      </c>
      <c r="BF72">
        <v>1</v>
      </c>
      <c r="BG72" s="43">
        <f t="shared" si="60"/>
        <v>2.4570024570024569E-3</v>
      </c>
      <c r="DF72">
        <v>73</v>
      </c>
      <c r="DG72" s="21">
        <f t="shared" si="61"/>
        <v>1.1922260329903641E-2</v>
      </c>
      <c r="DH72">
        <v>37</v>
      </c>
      <c r="DI72" s="22">
        <f t="shared" si="70"/>
        <v>9.0909090909090912E-2</v>
      </c>
      <c r="EJ72">
        <v>19</v>
      </c>
      <c r="EK72" s="21">
        <f t="shared" si="62"/>
        <v>1.6122189223589309E-3</v>
      </c>
      <c r="EL72">
        <v>1</v>
      </c>
      <c r="EM72" s="22">
        <f t="shared" si="63"/>
        <v>2.4570024570024569E-3</v>
      </c>
      <c r="FT72">
        <v>13</v>
      </c>
      <c r="FU72" s="21">
        <f t="shared" si="64"/>
        <v>1.7310252996005327E-3</v>
      </c>
      <c r="FV72">
        <v>3</v>
      </c>
      <c r="FW72" s="22">
        <f t="shared" si="65"/>
        <v>7.3710073710073713E-3</v>
      </c>
      <c r="HD72">
        <v>13</v>
      </c>
      <c r="HE72" s="21">
        <f t="shared" si="66"/>
        <v>1.1360657170322469E-3</v>
      </c>
      <c r="HF72">
        <v>1</v>
      </c>
      <c r="HG72" s="22">
        <f t="shared" si="67"/>
        <v>2.4570024570024569E-3</v>
      </c>
      <c r="HJ72">
        <v>15</v>
      </c>
      <c r="HK72" s="21">
        <f t="shared" si="68"/>
        <v>1.3005028611062944E-3</v>
      </c>
      <c r="HL72">
        <v>1</v>
      </c>
      <c r="HM72" s="22">
        <f t="shared" si="69"/>
        <v>2.4570024570024569E-3</v>
      </c>
    </row>
    <row r="73" spans="56:221" x14ac:dyDescent="0.25">
      <c r="BD73">
        <v>12</v>
      </c>
      <c r="BE73" s="22">
        <f t="shared" si="59"/>
        <v>1.3321492007104796E-3</v>
      </c>
      <c r="BF73">
        <v>1</v>
      </c>
      <c r="BG73" s="43">
        <f t="shared" si="60"/>
        <v>2.4570024570024569E-3</v>
      </c>
      <c r="EJ73">
        <v>19</v>
      </c>
      <c r="EK73" s="21">
        <f t="shared" si="62"/>
        <v>1.6122189223589309E-3</v>
      </c>
      <c r="EL73">
        <v>1</v>
      </c>
      <c r="EM73" s="22">
        <f t="shared" si="63"/>
        <v>2.4570024570024569E-3</v>
      </c>
      <c r="FT73">
        <v>11</v>
      </c>
      <c r="FU73" s="21">
        <f t="shared" si="64"/>
        <v>1.4647137150466045E-3</v>
      </c>
      <c r="FV73">
        <v>3</v>
      </c>
      <c r="FW73" s="22">
        <f t="shared" si="65"/>
        <v>7.3710073710073713E-3</v>
      </c>
      <c r="HD73">
        <v>13</v>
      </c>
      <c r="HE73" s="21">
        <f t="shared" si="66"/>
        <v>1.1360657170322469E-3</v>
      </c>
      <c r="HF73">
        <v>1</v>
      </c>
      <c r="HG73" s="22">
        <f t="shared" si="67"/>
        <v>2.4570024570024569E-3</v>
      </c>
      <c r="HJ73">
        <v>15</v>
      </c>
      <c r="HK73" s="21">
        <f t="shared" si="68"/>
        <v>1.3005028611062944E-3</v>
      </c>
      <c r="HL73">
        <v>1</v>
      </c>
      <c r="HM73" s="22">
        <f t="shared" si="69"/>
        <v>2.4570024570024569E-3</v>
      </c>
    </row>
    <row r="74" spans="56:221" x14ac:dyDescent="0.25">
      <c r="BD74">
        <v>11</v>
      </c>
      <c r="BE74" s="22">
        <f t="shared" si="59"/>
        <v>1.2211367673179397E-3</v>
      </c>
      <c r="BF74">
        <v>1</v>
      </c>
      <c r="BG74" s="43">
        <f t="shared" si="60"/>
        <v>2.4570024570024569E-3</v>
      </c>
      <c r="EJ74">
        <v>18</v>
      </c>
      <c r="EK74" s="21">
        <f t="shared" si="62"/>
        <v>1.5273652948663554E-3</v>
      </c>
      <c r="EL74">
        <v>1</v>
      </c>
      <c r="EM74" s="22">
        <f t="shared" si="63"/>
        <v>2.4570024570024569E-3</v>
      </c>
      <c r="FT74">
        <v>12</v>
      </c>
      <c r="FU74" s="21">
        <f t="shared" si="64"/>
        <v>1.5978695073235686E-3</v>
      </c>
      <c r="FV74">
        <v>19</v>
      </c>
      <c r="FW74" s="22">
        <f t="shared" si="65"/>
        <v>4.6683046683046681E-2</v>
      </c>
      <c r="HD74">
        <v>12</v>
      </c>
      <c r="HE74" s="21">
        <f t="shared" si="66"/>
        <v>1.0486760464913046E-3</v>
      </c>
      <c r="HF74">
        <v>1</v>
      </c>
      <c r="HG74" s="22">
        <f t="shared" si="67"/>
        <v>2.4570024570024569E-3</v>
      </c>
      <c r="HJ74">
        <v>15</v>
      </c>
      <c r="HK74" s="21">
        <f t="shared" si="68"/>
        <v>1.3005028611062944E-3</v>
      </c>
      <c r="HL74">
        <v>1</v>
      </c>
      <c r="HM74" s="22">
        <f t="shared" si="69"/>
        <v>2.4570024570024569E-3</v>
      </c>
    </row>
    <row r="75" spans="56:221" x14ac:dyDescent="0.25">
      <c r="BD75">
        <v>11</v>
      </c>
      <c r="BE75" s="22">
        <f t="shared" si="59"/>
        <v>1.2211367673179397E-3</v>
      </c>
      <c r="BF75">
        <v>1</v>
      </c>
      <c r="BG75" s="43">
        <f t="shared" si="60"/>
        <v>2.4570024570024569E-3</v>
      </c>
      <c r="EJ75">
        <v>17</v>
      </c>
      <c r="EK75" s="21">
        <f t="shared" si="62"/>
        <v>1.4425116673737802E-3</v>
      </c>
      <c r="EL75">
        <v>1</v>
      </c>
      <c r="EM75" s="22">
        <f t="shared" si="63"/>
        <v>2.4570024570024569E-3</v>
      </c>
      <c r="HD75">
        <v>12</v>
      </c>
      <c r="HE75" s="21">
        <f t="shared" si="66"/>
        <v>1.0486760464913046E-3</v>
      </c>
      <c r="HF75">
        <v>1</v>
      </c>
      <c r="HG75" s="22">
        <f t="shared" si="67"/>
        <v>2.4570024570024569E-3</v>
      </c>
      <c r="HJ75">
        <v>14</v>
      </c>
      <c r="HK75" s="21">
        <f t="shared" si="68"/>
        <v>1.2138026703658747E-3</v>
      </c>
      <c r="HL75">
        <v>1</v>
      </c>
      <c r="HM75" s="22">
        <f t="shared" si="69"/>
        <v>2.4570024570024569E-3</v>
      </c>
    </row>
    <row r="76" spans="56:221" x14ac:dyDescent="0.25">
      <c r="BD76">
        <v>21</v>
      </c>
      <c r="BE76" s="22">
        <f t="shared" si="59"/>
        <v>2.3312611012433391E-3</v>
      </c>
      <c r="BF76">
        <v>2</v>
      </c>
      <c r="BG76" s="43">
        <f t="shared" si="60"/>
        <v>4.9140049140049139E-3</v>
      </c>
      <c r="EJ76">
        <v>17</v>
      </c>
      <c r="EK76" s="21">
        <f t="shared" si="62"/>
        <v>1.4425116673737802E-3</v>
      </c>
      <c r="EL76">
        <v>1</v>
      </c>
      <c r="EM76" s="22">
        <f t="shared" si="63"/>
        <v>2.4570024570024569E-3</v>
      </c>
      <c r="HD76">
        <v>12</v>
      </c>
      <c r="HE76" s="21">
        <f t="shared" si="66"/>
        <v>1.0486760464913046E-3</v>
      </c>
      <c r="HF76">
        <v>1</v>
      </c>
      <c r="HG76" s="22">
        <f t="shared" si="67"/>
        <v>2.4570024570024569E-3</v>
      </c>
      <c r="HJ76">
        <v>14</v>
      </c>
      <c r="HK76" s="21">
        <f t="shared" si="68"/>
        <v>1.2138026703658747E-3</v>
      </c>
      <c r="HL76">
        <v>1</v>
      </c>
      <c r="HM76" s="22">
        <f t="shared" si="69"/>
        <v>2.4570024570024569E-3</v>
      </c>
    </row>
    <row r="77" spans="56:221" x14ac:dyDescent="0.25">
      <c r="BD77">
        <v>27</v>
      </c>
      <c r="BE77" s="22">
        <f t="shared" si="59"/>
        <v>2.997335701598579E-3</v>
      </c>
      <c r="BF77">
        <v>2</v>
      </c>
      <c r="BG77" s="43">
        <f t="shared" si="60"/>
        <v>4.9140049140049139E-3</v>
      </c>
      <c r="EJ77">
        <v>16</v>
      </c>
      <c r="EK77" s="21">
        <f t="shared" si="62"/>
        <v>1.357658039881205E-3</v>
      </c>
      <c r="EL77">
        <v>1</v>
      </c>
      <c r="EM77" s="22">
        <f t="shared" si="63"/>
        <v>2.4570024570024569E-3</v>
      </c>
      <c r="HD77">
        <v>12</v>
      </c>
      <c r="HE77" s="21">
        <f t="shared" si="66"/>
        <v>1.0486760464913046E-3</v>
      </c>
      <c r="HF77">
        <v>1</v>
      </c>
      <c r="HG77" s="22">
        <f t="shared" si="67"/>
        <v>2.4570024570024569E-3</v>
      </c>
      <c r="HJ77">
        <v>14</v>
      </c>
      <c r="HK77" s="21">
        <f t="shared" si="68"/>
        <v>1.2138026703658747E-3</v>
      </c>
      <c r="HL77">
        <v>1</v>
      </c>
      <c r="HM77" s="22">
        <f t="shared" si="69"/>
        <v>2.4570024570024569E-3</v>
      </c>
    </row>
    <row r="78" spans="56:221" x14ac:dyDescent="0.25">
      <c r="BD78">
        <v>14</v>
      </c>
      <c r="BE78" s="22">
        <f t="shared" si="59"/>
        <v>1.5541740674955595E-3</v>
      </c>
      <c r="BF78">
        <v>2</v>
      </c>
      <c r="BG78" s="43">
        <f t="shared" si="60"/>
        <v>4.9140049140049139E-3</v>
      </c>
      <c r="EJ78">
        <v>16</v>
      </c>
      <c r="EK78" s="21">
        <f t="shared" si="62"/>
        <v>1.357658039881205E-3</v>
      </c>
      <c r="EL78">
        <v>1</v>
      </c>
      <c r="EM78" s="22">
        <f t="shared" si="63"/>
        <v>2.4570024570024569E-3</v>
      </c>
      <c r="HD78">
        <v>12</v>
      </c>
      <c r="HE78" s="21">
        <f t="shared" si="66"/>
        <v>1.0486760464913046E-3</v>
      </c>
      <c r="HF78">
        <v>1</v>
      </c>
      <c r="HG78" s="22">
        <f t="shared" si="67"/>
        <v>2.4570024570024569E-3</v>
      </c>
      <c r="HJ78">
        <v>14</v>
      </c>
      <c r="HK78" s="21">
        <f t="shared" si="68"/>
        <v>1.2138026703658747E-3</v>
      </c>
      <c r="HL78">
        <v>1</v>
      </c>
      <c r="HM78" s="22">
        <f t="shared" si="69"/>
        <v>2.4570024570024569E-3</v>
      </c>
    </row>
    <row r="79" spans="56:221" x14ac:dyDescent="0.25">
      <c r="BD79">
        <v>14</v>
      </c>
      <c r="BE79" s="22">
        <f t="shared" si="59"/>
        <v>1.5541740674955595E-3</v>
      </c>
      <c r="BF79">
        <v>2</v>
      </c>
      <c r="BG79" s="43">
        <f t="shared" si="60"/>
        <v>4.9140049140049139E-3</v>
      </c>
      <c r="EJ79">
        <v>15</v>
      </c>
      <c r="EK79" s="21">
        <f t="shared" si="62"/>
        <v>1.2728044123886295E-3</v>
      </c>
      <c r="EL79">
        <v>1</v>
      </c>
      <c r="EM79" s="22">
        <f t="shared" si="63"/>
        <v>2.4570024570024569E-3</v>
      </c>
      <c r="HD79">
        <v>12</v>
      </c>
      <c r="HE79" s="21">
        <f t="shared" si="66"/>
        <v>1.0486760464913046E-3</v>
      </c>
      <c r="HF79">
        <v>1</v>
      </c>
      <c r="HG79" s="22">
        <f t="shared" si="67"/>
        <v>2.4570024570024569E-3</v>
      </c>
      <c r="HJ79">
        <v>13</v>
      </c>
      <c r="HK79" s="21">
        <f t="shared" si="68"/>
        <v>1.1271024796254551E-3</v>
      </c>
      <c r="HL79">
        <v>1</v>
      </c>
      <c r="HM79" s="22">
        <f t="shared" si="69"/>
        <v>2.4570024570024569E-3</v>
      </c>
    </row>
    <row r="80" spans="56:221" x14ac:dyDescent="0.25">
      <c r="BD80">
        <v>13</v>
      </c>
      <c r="BE80" s="22">
        <f t="shared" si="59"/>
        <v>1.4431616341030195E-3</v>
      </c>
      <c r="BF80">
        <v>2</v>
      </c>
      <c r="BG80" s="43">
        <f t="shared" si="60"/>
        <v>4.9140049140049139E-3</v>
      </c>
      <c r="EJ80">
        <v>15</v>
      </c>
      <c r="EK80" s="21">
        <f t="shared" si="62"/>
        <v>1.2728044123886295E-3</v>
      </c>
      <c r="EL80">
        <v>1</v>
      </c>
      <c r="EM80" s="22">
        <f t="shared" si="63"/>
        <v>2.4570024570024569E-3</v>
      </c>
      <c r="HD80">
        <v>12</v>
      </c>
      <c r="HE80" s="21">
        <f t="shared" si="66"/>
        <v>1.0486760464913046E-3</v>
      </c>
      <c r="HF80">
        <v>1</v>
      </c>
      <c r="HG80" s="22">
        <f t="shared" si="67"/>
        <v>2.4570024570024569E-3</v>
      </c>
      <c r="HJ80">
        <v>13</v>
      </c>
      <c r="HK80" s="21">
        <f t="shared" si="68"/>
        <v>1.1271024796254551E-3</v>
      </c>
      <c r="HL80">
        <v>1</v>
      </c>
      <c r="HM80" s="22">
        <f t="shared" si="69"/>
        <v>2.4570024570024569E-3</v>
      </c>
    </row>
    <row r="81" spans="56:221" x14ac:dyDescent="0.25">
      <c r="BD81">
        <v>10</v>
      </c>
      <c r="BE81" s="22">
        <f t="shared" si="59"/>
        <v>1.1101243339253996E-3</v>
      </c>
      <c r="BF81">
        <v>3</v>
      </c>
      <c r="BG81" s="43">
        <f t="shared" si="60"/>
        <v>7.3710073710073713E-3</v>
      </c>
      <c r="BH81" s="32" t="s">
        <v>131</v>
      </c>
      <c r="EJ81">
        <v>15</v>
      </c>
      <c r="EK81" s="21">
        <f t="shared" si="62"/>
        <v>1.2728044123886295E-3</v>
      </c>
      <c r="EL81">
        <v>1</v>
      </c>
      <c r="EM81" s="22">
        <f t="shared" si="63"/>
        <v>2.4570024570024569E-3</v>
      </c>
      <c r="HD81">
        <v>12</v>
      </c>
      <c r="HE81" s="21">
        <f t="shared" si="66"/>
        <v>1.0486760464913046E-3</v>
      </c>
      <c r="HF81">
        <v>1</v>
      </c>
      <c r="HG81" s="22">
        <f t="shared" si="67"/>
        <v>2.4570024570024569E-3</v>
      </c>
      <c r="HJ81">
        <v>13</v>
      </c>
      <c r="HK81" s="21">
        <f t="shared" si="68"/>
        <v>1.1271024796254551E-3</v>
      </c>
      <c r="HL81">
        <v>1</v>
      </c>
      <c r="HM81" s="22">
        <f t="shared" si="69"/>
        <v>2.4570024570024569E-3</v>
      </c>
    </row>
    <row r="82" spans="56:221" x14ac:dyDescent="0.25">
      <c r="BD82">
        <v>38</v>
      </c>
      <c r="BE82" s="22">
        <f t="shared" si="59"/>
        <v>4.2184724689165185E-3</v>
      </c>
      <c r="BF82">
        <v>3</v>
      </c>
      <c r="BG82" s="43">
        <f t="shared" si="60"/>
        <v>7.3710073710073713E-3</v>
      </c>
      <c r="BH82" s="32" t="s">
        <v>130</v>
      </c>
      <c r="EJ82">
        <v>14</v>
      </c>
      <c r="EK82" s="21">
        <f t="shared" si="62"/>
        <v>1.1879507848960543E-3</v>
      </c>
      <c r="EL82">
        <v>1</v>
      </c>
      <c r="EM82" s="22">
        <f t="shared" si="63"/>
        <v>2.4570024570024569E-3</v>
      </c>
      <c r="HD82">
        <v>12</v>
      </c>
      <c r="HE82" s="21">
        <f t="shared" si="66"/>
        <v>1.0486760464913046E-3</v>
      </c>
      <c r="HF82">
        <v>1</v>
      </c>
      <c r="HG82" s="22">
        <f t="shared" si="67"/>
        <v>2.4570024570024569E-3</v>
      </c>
      <c r="HJ82">
        <v>13</v>
      </c>
      <c r="HK82" s="21">
        <f t="shared" si="68"/>
        <v>1.1271024796254551E-3</v>
      </c>
      <c r="HL82">
        <v>1</v>
      </c>
      <c r="HM82" s="22">
        <f t="shared" si="69"/>
        <v>2.4570024570024569E-3</v>
      </c>
    </row>
    <row r="83" spans="56:221" x14ac:dyDescent="0.25">
      <c r="BD83">
        <v>11</v>
      </c>
      <c r="BE83" s="22">
        <f t="shared" si="59"/>
        <v>1.2211367673179397E-3</v>
      </c>
      <c r="BF83">
        <v>3</v>
      </c>
      <c r="BG83" s="43">
        <f t="shared" si="60"/>
        <v>7.3710073710073713E-3</v>
      </c>
      <c r="BH83" s="32" t="s">
        <v>129</v>
      </c>
      <c r="EJ83">
        <v>14</v>
      </c>
      <c r="EK83" s="21">
        <f t="shared" si="62"/>
        <v>1.1879507848960543E-3</v>
      </c>
      <c r="EL83">
        <v>1</v>
      </c>
      <c r="EM83" s="22">
        <f t="shared" si="63"/>
        <v>2.4570024570024569E-3</v>
      </c>
      <c r="HD83">
        <v>12</v>
      </c>
      <c r="HE83" s="21">
        <f t="shared" si="66"/>
        <v>1.0486760464913046E-3</v>
      </c>
      <c r="HF83">
        <v>1</v>
      </c>
      <c r="HG83" s="22">
        <f t="shared" si="67"/>
        <v>2.4570024570024569E-3</v>
      </c>
      <c r="HJ83">
        <v>13</v>
      </c>
      <c r="HK83" s="21">
        <f t="shared" si="68"/>
        <v>1.1271024796254551E-3</v>
      </c>
      <c r="HL83">
        <v>1</v>
      </c>
      <c r="HM83" s="22">
        <f t="shared" si="69"/>
        <v>2.4570024570024569E-3</v>
      </c>
    </row>
    <row r="84" spans="56:221" x14ac:dyDescent="0.25">
      <c r="BD84">
        <v>13</v>
      </c>
      <c r="BE84" s="22">
        <f t="shared" si="59"/>
        <v>1.4431616341030195E-3</v>
      </c>
      <c r="BF84">
        <v>3</v>
      </c>
      <c r="BG84" s="43">
        <f t="shared" si="60"/>
        <v>7.3710073710073713E-3</v>
      </c>
      <c r="BH84" s="32" t="s">
        <v>116</v>
      </c>
      <c r="EJ84">
        <v>14</v>
      </c>
      <c r="EK84" s="21">
        <f t="shared" si="62"/>
        <v>1.1879507848960543E-3</v>
      </c>
      <c r="EL84">
        <v>1</v>
      </c>
      <c r="EM84" s="22">
        <f t="shared" si="63"/>
        <v>2.4570024570024569E-3</v>
      </c>
      <c r="HD84">
        <v>12</v>
      </c>
      <c r="HE84" s="21">
        <f t="shared" si="66"/>
        <v>1.0486760464913046E-3</v>
      </c>
      <c r="HF84">
        <v>1</v>
      </c>
      <c r="HG84" s="22">
        <f t="shared" si="67"/>
        <v>2.4570024570024569E-3</v>
      </c>
      <c r="HJ84">
        <v>13</v>
      </c>
      <c r="HK84" s="21">
        <f t="shared" si="68"/>
        <v>1.1271024796254551E-3</v>
      </c>
      <c r="HL84">
        <v>1</v>
      </c>
      <c r="HM84" s="22">
        <f t="shared" si="69"/>
        <v>2.4570024570024569E-3</v>
      </c>
    </row>
    <row r="85" spans="56:221" x14ac:dyDescent="0.25">
      <c r="BD85">
        <v>31</v>
      </c>
      <c r="BE85" s="22">
        <f t="shared" si="59"/>
        <v>3.4413854351687391E-3</v>
      </c>
      <c r="BF85">
        <v>4</v>
      </c>
      <c r="BG85" s="43">
        <f t="shared" si="60"/>
        <v>9.8280098280098278E-3</v>
      </c>
      <c r="BH85" s="32" t="s">
        <v>128</v>
      </c>
      <c r="EJ85">
        <v>14</v>
      </c>
      <c r="EK85" s="21">
        <f t="shared" si="62"/>
        <v>1.1879507848960543E-3</v>
      </c>
      <c r="EL85">
        <v>1</v>
      </c>
      <c r="EM85" s="22">
        <f t="shared" si="63"/>
        <v>2.4570024570024569E-3</v>
      </c>
      <c r="HD85">
        <v>12</v>
      </c>
      <c r="HE85" s="21">
        <f t="shared" si="66"/>
        <v>1.0486760464913046E-3</v>
      </c>
      <c r="HF85">
        <v>1</v>
      </c>
      <c r="HG85" s="22">
        <f t="shared" si="67"/>
        <v>2.4570024570024569E-3</v>
      </c>
      <c r="HJ85">
        <v>12</v>
      </c>
      <c r="HK85" s="21">
        <f t="shared" si="68"/>
        <v>1.0404022888850356E-3</v>
      </c>
      <c r="HL85">
        <v>1</v>
      </c>
      <c r="HM85" s="22">
        <f t="shared" si="69"/>
        <v>2.4570024570024569E-3</v>
      </c>
    </row>
    <row r="86" spans="56:221" x14ac:dyDescent="0.25">
      <c r="BD86">
        <v>74</v>
      </c>
      <c r="BE86" s="22">
        <f t="shared" si="59"/>
        <v>8.214920071047958E-3</v>
      </c>
      <c r="BF86">
        <v>6</v>
      </c>
      <c r="BG86" s="43">
        <f t="shared" si="60"/>
        <v>1.4742014742014743E-2</v>
      </c>
      <c r="BH86" s="32" t="s">
        <v>127</v>
      </c>
      <c r="EJ86">
        <v>14</v>
      </c>
      <c r="EK86" s="21">
        <f t="shared" si="62"/>
        <v>1.1879507848960543E-3</v>
      </c>
      <c r="EL86">
        <v>1</v>
      </c>
      <c r="EM86" s="22">
        <f t="shared" si="63"/>
        <v>2.4570024570024569E-3</v>
      </c>
      <c r="HD86">
        <v>11</v>
      </c>
      <c r="HE86" s="21">
        <f t="shared" si="66"/>
        <v>9.6128637595036264E-4</v>
      </c>
      <c r="HF86">
        <v>1</v>
      </c>
      <c r="HG86" s="22">
        <f t="shared" si="67"/>
        <v>2.4570024570024569E-3</v>
      </c>
      <c r="HJ86">
        <v>12</v>
      </c>
      <c r="HK86" s="21">
        <f t="shared" si="68"/>
        <v>1.0404022888850356E-3</v>
      </c>
      <c r="HL86">
        <v>1</v>
      </c>
      <c r="HM86" s="22">
        <f t="shared" si="69"/>
        <v>2.4570024570024569E-3</v>
      </c>
    </row>
    <row r="87" spans="56:221" x14ac:dyDescent="0.25">
      <c r="BD87">
        <v>11</v>
      </c>
      <c r="BE87" s="22">
        <f t="shared" si="59"/>
        <v>1.2211367673179397E-3</v>
      </c>
      <c r="BF87">
        <v>9</v>
      </c>
      <c r="BG87" s="43">
        <f t="shared" si="60"/>
        <v>2.2113022113022112E-2</v>
      </c>
      <c r="BH87" s="32" t="s">
        <v>126</v>
      </c>
      <c r="EJ87">
        <v>13</v>
      </c>
      <c r="EK87" s="21">
        <f t="shared" si="62"/>
        <v>1.1030971574034791E-3</v>
      </c>
      <c r="EL87">
        <v>1</v>
      </c>
      <c r="EM87" s="22">
        <f t="shared" si="63"/>
        <v>2.4570024570024569E-3</v>
      </c>
      <c r="HD87">
        <v>11</v>
      </c>
      <c r="HE87" s="21">
        <f t="shared" si="66"/>
        <v>9.6128637595036264E-4</v>
      </c>
      <c r="HF87">
        <v>1</v>
      </c>
      <c r="HG87" s="22">
        <f t="shared" si="67"/>
        <v>2.4570024570024569E-3</v>
      </c>
      <c r="HJ87">
        <v>12</v>
      </c>
      <c r="HK87" s="21">
        <f t="shared" si="68"/>
        <v>1.0404022888850356E-3</v>
      </c>
      <c r="HL87">
        <v>1</v>
      </c>
      <c r="HM87" s="22">
        <f t="shared" si="69"/>
        <v>2.4570024570024569E-3</v>
      </c>
    </row>
    <row r="88" spans="56:221" x14ac:dyDescent="0.25">
      <c r="BD88">
        <v>10</v>
      </c>
      <c r="BE88" s="22">
        <f t="shared" si="59"/>
        <v>1.1101243339253996E-3</v>
      </c>
      <c r="BF88">
        <v>10</v>
      </c>
      <c r="BG88" s="43">
        <f t="shared" si="60"/>
        <v>2.4570024570024569E-2</v>
      </c>
      <c r="BH88" s="32" t="s">
        <v>125</v>
      </c>
      <c r="EJ88">
        <v>13</v>
      </c>
      <c r="EK88" s="21">
        <f t="shared" si="62"/>
        <v>1.1030971574034791E-3</v>
      </c>
      <c r="EL88">
        <v>1</v>
      </c>
      <c r="EM88" s="22">
        <f t="shared" si="63"/>
        <v>2.4570024570024569E-3</v>
      </c>
      <c r="HD88">
        <v>11</v>
      </c>
      <c r="HE88" s="21">
        <f t="shared" si="66"/>
        <v>9.6128637595036264E-4</v>
      </c>
      <c r="HF88">
        <v>1</v>
      </c>
      <c r="HG88" s="22">
        <f t="shared" si="67"/>
        <v>2.4570024570024569E-3</v>
      </c>
      <c r="HJ88">
        <v>12</v>
      </c>
      <c r="HK88" s="21">
        <f t="shared" si="68"/>
        <v>1.0404022888850356E-3</v>
      </c>
      <c r="HL88">
        <v>1</v>
      </c>
      <c r="HM88" s="22">
        <f t="shared" si="69"/>
        <v>2.4570024570024569E-3</v>
      </c>
    </row>
    <row r="89" spans="56:221" x14ac:dyDescent="0.25">
      <c r="BD89">
        <v>235</v>
      </c>
      <c r="BE89" s="22">
        <f t="shared" si="59"/>
        <v>2.6087921847246891E-2</v>
      </c>
      <c r="BF89">
        <v>13</v>
      </c>
      <c r="BG89" s="43">
        <f t="shared" si="60"/>
        <v>3.1941031941031942E-2</v>
      </c>
      <c r="BH89" s="32" t="s">
        <v>124</v>
      </c>
      <c r="EJ89">
        <v>13</v>
      </c>
      <c r="EK89" s="21">
        <f t="shared" si="62"/>
        <v>1.1030971574034791E-3</v>
      </c>
      <c r="EL89">
        <v>1</v>
      </c>
      <c r="EM89" s="22">
        <f t="shared" si="63"/>
        <v>2.4570024570024569E-3</v>
      </c>
      <c r="HD89">
        <v>11</v>
      </c>
      <c r="HE89" s="21">
        <f t="shared" si="66"/>
        <v>9.6128637595036264E-4</v>
      </c>
      <c r="HF89">
        <v>1</v>
      </c>
      <c r="HG89" s="22">
        <f t="shared" si="67"/>
        <v>2.4570024570024569E-3</v>
      </c>
      <c r="HJ89">
        <v>12</v>
      </c>
      <c r="HK89" s="21">
        <f t="shared" si="68"/>
        <v>1.0404022888850356E-3</v>
      </c>
      <c r="HL89">
        <v>1</v>
      </c>
      <c r="HM89" s="22">
        <f t="shared" si="69"/>
        <v>2.4570024570024569E-3</v>
      </c>
    </row>
    <row r="90" spans="56:221" x14ac:dyDescent="0.25">
      <c r="EJ90">
        <v>13</v>
      </c>
      <c r="EK90" s="21">
        <f t="shared" si="62"/>
        <v>1.1030971574034791E-3</v>
      </c>
      <c r="EL90">
        <v>1</v>
      </c>
      <c r="EM90" s="22">
        <f t="shared" si="63"/>
        <v>2.4570024570024569E-3</v>
      </c>
      <c r="HD90">
        <v>11</v>
      </c>
      <c r="HE90" s="21">
        <f t="shared" si="66"/>
        <v>9.6128637595036264E-4</v>
      </c>
      <c r="HF90">
        <v>1</v>
      </c>
      <c r="HG90" s="22">
        <f t="shared" si="67"/>
        <v>2.4570024570024569E-3</v>
      </c>
      <c r="HJ90">
        <v>12</v>
      </c>
      <c r="HK90" s="21">
        <f t="shared" si="68"/>
        <v>1.0404022888850356E-3</v>
      </c>
      <c r="HL90">
        <v>1</v>
      </c>
      <c r="HM90" s="22">
        <f t="shared" si="69"/>
        <v>2.4570024570024569E-3</v>
      </c>
    </row>
    <row r="91" spans="56:221" x14ac:dyDescent="0.25">
      <c r="EJ91">
        <v>13</v>
      </c>
      <c r="EK91" s="21">
        <f t="shared" si="62"/>
        <v>1.1030971574034791E-3</v>
      </c>
      <c r="EL91">
        <v>1</v>
      </c>
      <c r="EM91" s="22">
        <f t="shared" si="63"/>
        <v>2.4570024570024569E-3</v>
      </c>
      <c r="HD91">
        <v>11</v>
      </c>
      <c r="HE91" s="21">
        <f t="shared" si="66"/>
        <v>9.6128637595036264E-4</v>
      </c>
      <c r="HF91">
        <v>1</v>
      </c>
      <c r="HG91" s="22">
        <f t="shared" si="67"/>
        <v>2.4570024570024569E-3</v>
      </c>
      <c r="HJ91">
        <v>11</v>
      </c>
      <c r="HK91" s="21">
        <f t="shared" si="68"/>
        <v>9.5370209814461587E-4</v>
      </c>
      <c r="HL91">
        <v>1</v>
      </c>
      <c r="HM91" s="22">
        <f t="shared" si="69"/>
        <v>2.4570024570024569E-3</v>
      </c>
    </row>
    <row r="92" spans="56:221" x14ac:dyDescent="0.25">
      <c r="EJ92">
        <v>12</v>
      </c>
      <c r="EK92" s="21">
        <f t="shared" si="62"/>
        <v>1.0182435299109036E-3</v>
      </c>
      <c r="EL92">
        <v>1</v>
      </c>
      <c r="EM92" s="22">
        <f t="shared" si="63"/>
        <v>2.4570024570024569E-3</v>
      </c>
      <c r="HD92">
        <v>11</v>
      </c>
      <c r="HE92" s="21">
        <f t="shared" si="66"/>
        <v>9.6128637595036264E-4</v>
      </c>
      <c r="HF92">
        <v>1</v>
      </c>
      <c r="HG92" s="22">
        <f t="shared" si="67"/>
        <v>2.4570024570024569E-3</v>
      </c>
      <c r="HJ92">
        <v>11</v>
      </c>
      <c r="HK92" s="21">
        <f t="shared" si="68"/>
        <v>9.5370209814461587E-4</v>
      </c>
      <c r="HL92">
        <v>1</v>
      </c>
      <c r="HM92" s="22">
        <f t="shared" si="69"/>
        <v>2.4570024570024569E-3</v>
      </c>
    </row>
    <row r="93" spans="56:221" x14ac:dyDescent="0.25">
      <c r="EJ93">
        <v>12</v>
      </c>
      <c r="EK93" s="21">
        <f t="shared" si="62"/>
        <v>1.0182435299109036E-3</v>
      </c>
      <c r="EL93">
        <v>1</v>
      </c>
      <c r="EM93" s="22">
        <f t="shared" si="63"/>
        <v>2.4570024570024569E-3</v>
      </c>
      <c r="HD93">
        <v>11</v>
      </c>
      <c r="HE93" s="21">
        <f t="shared" si="66"/>
        <v>9.6128637595036264E-4</v>
      </c>
      <c r="HF93">
        <v>1</v>
      </c>
      <c r="HG93" s="22">
        <f t="shared" si="67"/>
        <v>2.4570024570024569E-3</v>
      </c>
      <c r="HJ93">
        <v>11</v>
      </c>
      <c r="HK93" s="21">
        <f t="shared" si="68"/>
        <v>9.5370209814461587E-4</v>
      </c>
      <c r="HL93">
        <v>1</v>
      </c>
      <c r="HM93" s="22">
        <f t="shared" si="69"/>
        <v>2.4570024570024569E-3</v>
      </c>
    </row>
    <row r="94" spans="56:221" x14ac:dyDescent="0.25">
      <c r="EJ94">
        <v>12</v>
      </c>
      <c r="EK94" s="21">
        <f t="shared" si="62"/>
        <v>1.0182435299109036E-3</v>
      </c>
      <c r="EL94">
        <v>1</v>
      </c>
      <c r="EM94" s="22">
        <f t="shared" si="63"/>
        <v>2.4570024570024569E-3</v>
      </c>
      <c r="HD94">
        <v>11</v>
      </c>
      <c r="HE94" s="21">
        <f t="shared" si="66"/>
        <v>9.6128637595036264E-4</v>
      </c>
      <c r="HF94">
        <v>1</v>
      </c>
      <c r="HG94" s="22">
        <f t="shared" si="67"/>
        <v>2.4570024570024569E-3</v>
      </c>
      <c r="HJ94">
        <v>11</v>
      </c>
      <c r="HK94" s="21">
        <f t="shared" si="68"/>
        <v>9.5370209814461587E-4</v>
      </c>
      <c r="HL94">
        <v>1</v>
      </c>
      <c r="HM94" s="22">
        <f t="shared" si="69"/>
        <v>2.4570024570024569E-3</v>
      </c>
    </row>
    <row r="95" spans="56:221" x14ac:dyDescent="0.25">
      <c r="EJ95">
        <v>12</v>
      </c>
      <c r="EK95" s="21">
        <f t="shared" si="62"/>
        <v>1.0182435299109036E-3</v>
      </c>
      <c r="EL95">
        <v>1</v>
      </c>
      <c r="EM95" s="22">
        <f t="shared" si="63"/>
        <v>2.4570024570024569E-3</v>
      </c>
      <c r="HD95">
        <v>11</v>
      </c>
      <c r="HE95" s="21">
        <f t="shared" si="66"/>
        <v>9.6128637595036264E-4</v>
      </c>
      <c r="HF95">
        <v>1</v>
      </c>
      <c r="HG95" s="22">
        <f t="shared" si="67"/>
        <v>2.4570024570024569E-3</v>
      </c>
      <c r="HJ95">
        <v>11</v>
      </c>
      <c r="HK95" s="21">
        <f t="shared" si="68"/>
        <v>9.5370209814461587E-4</v>
      </c>
      <c r="HL95">
        <v>1</v>
      </c>
      <c r="HM95" s="22">
        <f t="shared" si="69"/>
        <v>2.4570024570024569E-3</v>
      </c>
    </row>
    <row r="96" spans="56:221" x14ac:dyDescent="0.25">
      <c r="EJ96">
        <v>12</v>
      </c>
      <c r="EK96" s="21">
        <f t="shared" si="62"/>
        <v>1.0182435299109036E-3</v>
      </c>
      <c r="EL96">
        <v>1</v>
      </c>
      <c r="EM96" s="22">
        <f t="shared" si="63"/>
        <v>2.4570024570024569E-3</v>
      </c>
      <c r="HD96">
        <v>11</v>
      </c>
      <c r="HE96" s="21">
        <f t="shared" si="66"/>
        <v>9.6128637595036264E-4</v>
      </c>
      <c r="HF96">
        <v>1</v>
      </c>
      <c r="HG96" s="22">
        <f t="shared" si="67"/>
        <v>2.4570024570024569E-3</v>
      </c>
      <c r="HJ96">
        <v>11</v>
      </c>
      <c r="HK96" s="21">
        <f t="shared" si="68"/>
        <v>9.5370209814461587E-4</v>
      </c>
      <c r="HL96">
        <v>1</v>
      </c>
      <c r="HM96" s="22">
        <f t="shared" si="69"/>
        <v>2.4570024570024569E-3</v>
      </c>
    </row>
    <row r="97" spans="140:221" x14ac:dyDescent="0.25">
      <c r="EJ97">
        <v>12</v>
      </c>
      <c r="EK97" s="21">
        <f t="shared" si="62"/>
        <v>1.0182435299109036E-3</v>
      </c>
      <c r="EL97">
        <v>1</v>
      </c>
      <c r="EM97" s="22">
        <f t="shared" si="63"/>
        <v>2.4570024570024569E-3</v>
      </c>
      <c r="HD97">
        <v>11</v>
      </c>
      <c r="HE97" s="21">
        <f t="shared" si="66"/>
        <v>9.6128637595036264E-4</v>
      </c>
      <c r="HF97">
        <v>1</v>
      </c>
      <c r="HG97" s="22">
        <f t="shared" si="67"/>
        <v>2.4570024570024569E-3</v>
      </c>
      <c r="HJ97">
        <v>11</v>
      </c>
      <c r="HK97" s="21">
        <f t="shared" si="68"/>
        <v>9.5370209814461587E-4</v>
      </c>
      <c r="HL97">
        <v>1</v>
      </c>
      <c r="HM97" s="22">
        <f t="shared" si="69"/>
        <v>2.4570024570024569E-3</v>
      </c>
    </row>
    <row r="98" spans="140:221" x14ac:dyDescent="0.25">
      <c r="EJ98">
        <v>12</v>
      </c>
      <c r="EK98" s="21">
        <f t="shared" si="62"/>
        <v>1.0182435299109036E-3</v>
      </c>
      <c r="EL98">
        <v>1</v>
      </c>
      <c r="EM98" s="22">
        <f t="shared" si="63"/>
        <v>2.4570024570024569E-3</v>
      </c>
      <c r="HD98">
        <v>11</v>
      </c>
      <c r="HE98" s="21">
        <f t="shared" si="66"/>
        <v>9.6128637595036264E-4</v>
      </c>
      <c r="HF98">
        <v>1</v>
      </c>
      <c r="HG98" s="22">
        <f t="shared" si="67"/>
        <v>2.4570024570024569E-3</v>
      </c>
      <c r="HJ98">
        <v>11</v>
      </c>
      <c r="HK98" s="21">
        <f t="shared" si="68"/>
        <v>9.5370209814461587E-4</v>
      </c>
      <c r="HL98">
        <v>1</v>
      </c>
      <c r="HM98" s="22">
        <f t="shared" si="69"/>
        <v>2.4570024570024569E-3</v>
      </c>
    </row>
    <row r="99" spans="140:221" x14ac:dyDescent="0.25">
      <c r="EJ99">
        <v>12</v>
      </c>
      <c r="EK99" s="21">
        <f t="shared" si="62"/>
        <v>1.0182435299109036E-3</v>
      </c>
      <c r="EL99">
        <v>1</v>
      </c>
      <c r="EM99" s="22">
        <f t="shared" si="63"/>
        <v>2.4570024570024569E-3</v>
      </c>
      <c r="HD99">
        <v>11</v>
      </c>
      <c r="HE99" s="21">
        <f t="shared" si="66"/>
        <v>9.6128637595036264E-4</v>
      </c>
      <c r="HF99">
        <v>1</v>
      </c>
      <c r="HG99" s="22">
        <f t="shared" si="67"/>
        <v>2.4570024570024569E-3</v>
      </c>
      <c r="HJ99">
        <v>11</v>
      </c>
      <c r="HK99" s="21">
        <f t="shared" si="68"/>
        <v>9.5370209814461587E-4</v>
      </c>
      <c r="HL99">
        <v>1</v>
      </c>
      <c r="HM99" s="22">
        <f t="shared" si="69"/>
        <v>2.4570024570024569E-3</v>
      </c>
    </row>
    <row r="100" spans="140:221" x14ac:dyDescent="0.25">
      <c r="EJ100">
        <v>12</v>
      </c>
      <c r="EK100" s="21">
        <f t="shared" si="62"/>
        <v>1.0182435299109036E-3</v>
      </c>
      <c r="EL100">
        <v>1</v>
      </c>
      <c r="EM100" s="22">
        <f t="shared" si="63"/>
        <v>2.4570024570024569E-3</v>
      </c>
      <c r="HD100">
        <v>11</v>
      </c>
      <c r="HE100" s="21">
        <f t="shared" si="66"/>
        <v>9.6128637595036264E-4</v>
      </c>
      <c r="HF100">
        <v>1</v>
      </c>
      <c r="HG100" s="22">
        <f t="shared" si="67"/>
        <v>2.4570024570024569E-3</v>
      </c>
      <c r="HJ100">
        <v>11</v>
      </c>
      <c r="HK100" s="21">
        <f t="shared" si="68"/>
        <v>9.5370209814461587E-4</v>
      </c>
      <c r="HL100">
        <v>1</v>
      </c>
      <c r="HM100" s="22">
        <f t="shared" si="69"/>
        <v>2.4570024570024569E-3</v>
      </c>
    </row>
    <row r="101" spans="140:221" x14ac:dyDescent="0.25">
      <c r="EJ101">
        <v>12</v>
      </c>
      <c r="EK101" s="21">
        <f t="shared" si="62"/>
        <v>1.0182435299109036E-3</v>
      </c>
      <c r="EL101">
        <v>1</v>
      </c>
      <c r="EM101" s="22">
        <f t="shared" si="63"/>
        <v>2.4570024570024569E-3</v>
      </c>
      <c r="HD101">
        <v>11</v>
      </c>
      <c r="HE101" s="21">
        <f t="shared" si="66"/>
        <v>9.6128637595036264E-4</v>
      </c>
      <c r="HF101">
        <v>1</v>
      </c>
      <c r="HG101" s="22">
        <f t="shared" si="67"/>
        <v>2.4570024570024569E-3</v>
      </c>
      <c r="HJ101">
        <v>10</v>
      </c>
      <c r="HK101" s="21">
        <f t="shared" si="68"/>
        <v>8.6700190740419633E-4</v>
      </c>
      <c r="HL101">
        <v>1</v>
      </c>
      <c r="HM101" s="22">
        <f t="shared" si="69"/>
        <v>2.4570024570024569E-3</v>
      </c>
    </row>
    <row r="102" spans="140:221" x14ac:dyDescent="0.25">
      <c r="EJ102">
        <v>12</v>
      </c>
      <c r="EK102" s="21">
        <f t="shared" si="62"/>
        <v>1.0182435299109036E-3</v>
      </c>
      <c r="EL102">
        <v>1</v>
      </c>
      <c r="EM102" s="22">
        <f t="shared" si="63"/>
        <v>2.4570024570024569E-3</v>
      </c>
      <c r="HD102">
        <v>11</v>
      </c>
      <c r="HE102" s="21">
        <f t="shared" si="66"/>
        <v>9.6128637595036264E-4</v>
      </c>
      <c r="HF102">
        <v>1</v>
      </c>
      <c r="HG102" s="22">
        <f t="shared" si="67"/>
        <v>2.4570024570024569E-3</v>
      </c>
      <c r="HJ102">
        <v>10</v>
      </c>
      <c r="HK102" s="21">
        <f t="shared" si="68"/>
        <v>8.6700190740419633E-4</v>
      </c>
      <c r="HL102">
        <v>1</v>
      </c>
      <c r="HM102" s="22">
        <f t="shared" si="69"/>
        <v>2.4570024570024569E-3</v>
      </c>
    </row>
    <row r="103" spans="140:221" x14ac:dyDescent="0.25">
      <c r="EJ103">
        <v>12</v>
      </c>
      <c r="EK103" s="21">
        <f t="shared" si="62"/>
        <v>1.0182435299109036E-3</v>
      </c>
      <c r="EL103">
        <v>1</v>
      </c>
      <c r="EM103" s="22">
        <f t="shared" si="63"/>
        <v>2.4570024570024569E-3</v>
      </c>
      <c r="HD103">
        <v>11</v>
      </c>
      <c r="HE103" s="21">
        <f t="shared" si="66"/>
        <v>9.6128637595036264E-4</v>
      </c>
      <c r="HF103">
        <v>1</v>
      </c>
      <c r="HG103" s="22">
        <f t="shared" si="67"/>
        <v>2.4570024570024569E-3</v>
      </c>
      <c r="HJ103">
        <v>10</v>
      </c>
      <c r="HK103" s="21">
        <f t="shared" si="68"/>
        <v>8.6700190740419633E-4</v>
      </c>
      <c r="HL103">
        <v>1</v>
      </c>
      <c r="HM103" s="22">
        <f t="shared" si="69"/>
        <v>2.4570024570024569E-3</v>
      </c>
    </row>
    <row r="104" spans="140:221" x14ac:dyDescent="0.25">
      <c r="EJ104">
        <v>12</v>
      </c>
      <c r="EK104" s="21">
        <f t="shared" si="62"/>
        <v>1.0182435299109036E-3</v>
      </c>
      <c r="EL104">
        <v>1</v>
      </c>
      <c r="EM104" s="22">
        <f t="shared" si="63"/>
        <v>2.4570024570024569E-3</v>
      </c>
      <c r="HD104">
        <v>11</v>
      </c>
      <c r="HE104" s="21">
        <f t="shared" si="66"/>
        <v>9.6128637595036264E-4</v>
      </c>
      <c r="HF104">
        <v>1</v>
      </c>
      <c r="HG104" s="22">
        <f t="shared" si="67"/>
        <v>2.4570024570024569E-3</v>
      </c>
      <c r="HJ104">
        <v>10</v>
      </c>
      <c r="HK104" s="21">
        <f t="shared" si="68"/>
        <v>8.6700190740419633E-4</v>
      </c>
      <c r="HL104">
        <v>1</v>
      </c>
      <c r="HM104" s="22">
        <f t="shared" si="69"/>
        <v>2.4570024570024569E-3</v>
      </c>
    </row>
    <row r="105" spans="140:221" x14ac:dyDescent="0.25">
      <c r="EJ105">
        <v>12</v>
      </c>
      <c r="EK105" s="21">
        <f t="shared" si="62"/>
        <v>1.0182435299109036E-3</v>
      </c>
      <c r="EL105">
        <v>1</v>
      </c>
      <c r="EM105" s="22">
        <f t="shared" si="63"/>
        <v>2.4570024570024569E-3</v>
      </c>
      <c r="HD105">
        <v>10</v>
      </c>
      <c r="HE105" s="21">
        <f t="shared" si="66"/>
        <v>8.7389670540942064E-4</v>
      </c>
      <c r="HF105">
        <v>1</v>
      </c>
      <c r="HG105" s="22">
        <f t="shared" si="67"/>
        <v>2.4570024570024569E-3</v>
      </c>
      <c r="HJ105">
        <v>10</v>
      </c>
      <c r="HK105" s="21">
        <f t="shared" si="68"/>
        <v>8.6700190740419633E-4</v>
      </c>
      <c r="HL105">
        <v>1</v>
      </c>
      <c r="HM105" s="22">
        <f t="shared" si="69"/>
        <v>2.4570024570024569E-3</v>
      </c>
    </row>
    <row r="106" spans="140:221" x14ac:dyDescent="0.25">
      <c r="EJ106">
        <v>11</v>
      </c>
      <c r="EK106" s="21">
        <f t="shared" si="62"/>
        <v>9.3338990241832839E-4</v>
      </c>
      <c r="EL106">
        <v>1</v>
      </c>
      <c r="EM106" s="22">
        <f t="shared" si="63"/>
        <v>2.4570024570024569E-3</v>
      </c>
      <c r="HD106">
        <v>10</v>
      </c>
      <c r="HE106" s="21">
        <f t="shared" si="66"/>
        <v>8.7389670540942064E-4</v>
      </c>
      <c r="HF106">
        <v>1</v>
      </c>
      <c r="HG106" s="22">
        <f t="shared" si="67"/>
        <v>2.4570024570024569E-3</v>
      </c>
      <c r="HJ106">
        <v>10</v>
      </c>
      <c r="HK106" s="21">
        <f t="shared" si="68"/>
        <v>8.6700190740419633E-4</v>
      </c>
      <c r="HL106">
        <v>1</v>
      </c>
      <c r="HM106" s="22">
        <f t="shared" si="69"/>
        <v>2.4570024570024569E-3</v>
      </c>
    </row>
    <row r="107" spans="140:221" x14ac:dyDescent="0.25">
      <c r="EJ107">
        <v>11</v>
      </c>
      <c r="EK107" s="21">
        <f t="shared" si="62"/>
        <v>9.3338990241832839E-4</v>
      </c>
      <c r="EL107">
        <v>1</v>
      </c>
      <c r="EM107" s="22">
        <f t="shared" si="63"/>
        <v>2.4570024570024569E-3</v>
      </c>
      <c r="HD107">
        <v>10</v>
      </c>
      <c r="HE107" s="21">
        <f t="shared" si="66"/>
        <v>8.7389670540942064E-4</v>
      </c>
      <c r="HF107">
        <v>1</v>
      </c>
      <c r="HG107" s="22">
        <f t="shared" si="67"/>
        <v>2.4570024570024569E-3</v>
      </c>
      <c r="HJ107">
        <v>10</v>
      </c>
      <c r="HK107" s="21">
        <f t="shared" si="68"/>
        <v>8.6700190740419633E-4</v>
      </c>
      <c r="HL107">
        <v>1</v>
      </c>
      <c r="HM107" s="22">
        <f t="shared" si="69"/>
        <v>2.4570024570024569E-3</v>
      </c>
    </row>
    <row r="108" spans="140:221" x14ac:dyDescent="0.25">
      <c r="EJ108">
        <v>11</v>
      </c>
      <c r="EK108" s="21">
        <f t="shared" si="62"/>
        <v>9.3338990241832839E-4</v>
      </c>
      <c r="EL108">
        <v>1</v>
      </c>
      <c r="EM108" s="22">
        <f t="shared" si="63"/>
        <v>2.4570024570024569E-3</v>
      </c>
      <c r="HD108">
        <v>10</v>
      </c>
      <c r="HE108" s="21">
        <f t="shared" si="66"/>
        <v>8.7389670540942064E-4</v>
      </c>
      <c r="HF108">
        <v>1</v>
      </c>
      <c r="HG108" s="22">
        <f t="shared" si="67"/>
        <v>2.4570024570024569E-3</v>
      </c>
      <c r="HJ108">
        <v>10</v>
      </c>
      <c r="HK108" s="21">
        <f t="shared" si="68"/>
        <v>8.6700190740419633E-4</v>
      </c>
      <c r="HL108">
        <v>1</v>
      </c>
      <c r="HM108" s="22">
        <f t="shared" si="69"/>
        <v>2.4570024570024569E-3</v>
      </c>
    </row>
    <row r="109" spans="140:221" x14ac:dyDescent="0.25">
      <c r="EJ109">
        <v>11</v>
      </c>
      <c r="EK109" s="21">
        <f t="shared" si="62"/>
        <v>9.3338990241832839E-4</v>
      </c>
      <c r="EL109">
        <v>1</v>
      </c>
      <c r="EM109" s="22">
        <f t="shared" si="63"/>
        <v>2.4570024570024569E-3</v>
      </c>
      <c r="HD109">
        <v>10</v>
      </c>
      <c r="HE109" s="21">
        <f t="shared" si="66"/>
        <v>8.7389670540942064E-4</v>
      </c>
      <c r="HF109">
        <v>1</v>
      </c>
      <c r="HG109" s="22">
        <f t="shared" si="67"/>
        <v>2.4570024570024569E-3</v>
      </c>
      <c r="HJ109">
        <v>10</v>
      </c>
      <c r="HK109" s="21">
        <f t="shared" si="68"/>
        <v>8.6700190740419633E-4</v>
      </c>
      <c r="HL109">
        <v>1</v>
      </c>
      <c r="HM109" s="22">
        <f t="shared" si="69"/>
        <v>2.4570024570024569E-3</v>
      </c>
    </row>
    <row r="110" spans="140:221" x14ac:dyDescent="0.25">
      <c r="EJ110">
        <v>11</v>
      </c>
      <c r="EK110" s="21">
        <f t="shared" si="62"/>
        <v>9.3338990241832839E-4</v>
      </c>
      <c r="EL110">
        <v>1</v>
      </c>
      <c r="EM110" s="22">
        <f t="shared" si="63"/>
        <v>2.4570024570024569E-3</v>
      </c>
      <c r="HD110">
        <v>10</v>
      </c>
      <c r="HE110" s="21">
        <f t="shared" si="66"/>
        <v>8.7389670540942064E-4</v>
      </c>
      <c r="HF110">
        <v>1</v>
      </c>
      <c r="HG110" s="22">
        <f t="shared" si="67"/>
        <v>2.4570024570024569E-3</v>
      </c>
      <c r="HJ110">
        <v>10</v>
      </c>
      <c r="HK110" s="21">
        <f t="shared" si="68"/>
        <v>8.6700190740419633E-4</v>
      </c>
      <c r="HL110">
        <v>1</v>
      </c>
      <c r="HM110" s="22">
        <f t="shared" si="69"/>
        <v>2.4570024570024569E-3</v>
      </c>
    </row>
    <row r="111" spans="140:221" x14ac:dyDescent="0.25">
      <c r="EJ111">
        <v>11</v>
      </c>
      <c r="EK111" s="21">
        <f t="shared" si="62"/>
        <v>9.3338990241832839E-4</v>
      </c>
      <c r="EL111">
        <v>1</v>
      </c>
      <c r="EM111" s="22">
        <f t="shared" si="63"/>
        <v>2.4570024570024569E-3</v>
      </c>
      <c r="HD111">
        <v>10</v>
      </c>
      <c r="HE111" s="21">
        <f t="shared" si="66"/>
        <v>8.7389670540942064E-4</v>
      </c>
      <c r="HF111">
        <v>1</v>
      </c>
      <c r="HG111" s="22">
        <f t="shared" si="67"/>
        <v>2.4570024570024569E-3</v>
      </c>
      <c r="HJ111">
        <v>10</v>
      </c>
      <c r="HK111" s="21">
        <f t="shared" si="68"/>
        <v>8.6700190740419633E-4</v>
      </c>
      <c r="HL111">
        <v>1</v>
      </c>
      <c r="HM111" s="22">
        <f t="shared" si="69"/>
        <v>2.4570024570024569E-3</v>
      </c>
    </row>
    <row r="112" spans="140:221" x14ac:dyDescent="0.25">
      <c r="EJ112">
        <v>11</v>
      </c>
      <c r="EK112" s="21">
        <f t="shared" si="62"/>
        <v>9.3338990241832839E-4</v>
      </c>
      <c r="EL112">
        <v>1</v>
      </c>
      <c r="EM112" s="22">
        <f t="shared" si="63"/>
        <v>2.4570024570024569E-3</v>
      </c>
      <c r="HD112">
        <v>10</v>
      </c>
      <c r="HE112" s="21">
        <f t="shared" si="66"/>
        <v>8.7389670540942064E-4</v>
      </c>
      <c r="HF112">
        <v>1</v>
      </c>
      <c r="HG112" s="22">
        <f t="shared" si="67"/>
        <v>2.4570024570024569E-3</v>
      </c>
      <c r="HJ112">
        <v>10</v>
      </c>
      <c r="HK112" s="21">
        <f t="shared" si="68"/>
        <v>8.6700190740419633E-4</v>
      </c>
      <c r="HL112">
        <v>1</v>
      </c>
      <c r="HM112" s="22">
        <f t="shared" si="69"/>
        <v>2.4570024570024569E-3</v>
      </c>
    </row>
    <row r="113" spans="140:221" x14ac:dyDescent="0.25">
      <c r="EJ113">
        <v>11</v>
      </c>
      <c r="EK113" s="21">
        <f t="shared" si="62"/>
        <v>9.3338990241832839E-4</v>
      </c>
      <c r="EL113">
        <v>1</v>
      </c>
      <c r="EM113" s="22">
        <f t="shared" si="63"/>
        <v>2.4570024570024569E-3</v>
      </c>
      <c r="HD113">
        <v>10</v>
      </c>
      <c r="HE113" s="21">
        <f t="shared" si="66"/>
        <v>8.7389670540942064E-4</v>
      </c>
      <c r="HF113">
        <v>1</v>
      </c>
      <c r="HG113" s="22">
        <f t="shared" si="67"/>
        <v>2.4570024570024569E-3</v>
      </c>
      <c r="HJ113">
        <v>15</v>
      </c>
      <c r="HK113" s="21">
        <f t="shared" si="68"/>
        <v>1.3005028611062944E-3</v>
      </c>
      <c r="HL113">
        <v>1</v>
      </c>
      <c r="HM113" s="22">
        <f t="shared" si="69"/>
        <v>2.4570024570024569E-3</v>
      </c>
    </row>
    <row r="114" spans="140:221" x14ac:dyDescent="0.25">
      <c r="EJ114">
        <v>11</v>
      </c>
      <c r="EK114" s="21">
        <f t="shared" si="62"/>
        <v>9.3338990241832839E-4</v>
      </c>
      <c r="EL114">
        <v>1</v>
      </c>
      <c r="EM114" s="22">
        <f t="shared" si="63"/>
        <v>2.4570024570024569E-3</v>
      </c>
      <c r="HD114">
        <v>10</v>
      </c>
      <c r="HE114" s="21">
        <f t="shared" si="66"/>
        <v>8.7389670540942064E-4</v>
      </c>
      <c r="HF114">
        <v>1</v>
      </c>
      <c r="HG114" s="22">
        <f t="shared" si="67"/>
        <v>2.4570024570024569E-3</v>
      </c>
      <c r="HJ114">
        <v>16</v>
      </c>
      <c r="HK114" s="21">
        <f t="shared" si="68"/>
        <v>1.387203051846714E-3</v>
      </c>
      <c r="HL114">
        <v>1</v>
      </c>
      <c r="HM114" s="22">
        <f t="shared" si="69"/>
        <v>2.4570024570024569E-3</v>
      </c>
    </row>
    <row r="115" spans="140:221" x14ac:dyDescent="0.25">
      <c r="EJ115">
        <v>10</v>
      </c>
      <c r="EK115" s="21">
        <f t="shared" si="62"/>
        <v>8.4853627492575306E-4</v>
      </c>
      <c r="EL115">
        <v>1</v>
      </c>
      <c r="EM115" s="22">
        <f t="shared" si="63"/>
        <v>2.4570024570024569E-3</v>
      </c>
      <c r="HD115">
        <v>10</v>
      </c>
      <c r="HE115" s="21">
        <f t="shared" si="66"/>
        <v>8.7389670540942064E-4</v>
      </c>
      <c r="HF115">
        <v>1</v>
      </c>
      <c r="HG115" s="22">
        <f t="shared" si="67"/>
        <v>2.4570024570024569E-3</v>
      </c>
      <c r="HJ115">
        <v>11</v>
      </c>
      <c r="HK115" s="21">
        <f t="shared" si="68"/>
        <v>9.5370209814461587E-4</v>
      </c>
      <c r="HL115">
        <v>1</v>
      </c>
      <c r="HM115" s="22">
        <f t="shared" si="69"/>
        <v>2.4570024570024569E-3</v>
      </c>
    </row>
    <row r="116" spans="140:221" x14ac:dyDescent="0.25">
      <c r="EJ116">
        <v>10</v>
      </c>
      <c r="EK116" s="21">
        <f t="shared" si="62"/>
        <v>8.4853627492575306E-4</v>
      </c>
      <c r="EL116">
        <v>1</v>
      </c>
      <c r="EM116" s="22">
        <f t="shared" si="63"/>
        <v>2.4570024570024569E-3</v>
      </c>
      <c r="HD116">
        <v>10</v>
      </c>
      <c r="HE116" s="21">
        <f t="shared" si="66"/>
        <v>8.7389670540942064E-4</v>
      </c>
      <c r="HF116">
        <v>1</v>
      </c>
      <c r="HG116" s="22">
        <f t="shared" si="67"/>
        <v>2.4570024570024569E-3</v>
      </c>
      <c r="HJ116">
        <v>79</v>
      </c>
      <c r="HK116" s="21">
        <f t="shared" si="68"/>
        <v>6.8493150684931503E-3</v>
      </c>
      <c r="HL116">
        <v>1</v>
      </c>
      <c r="HM116" s="22">
        <f t="shared" si="69"/>
        <v>2.4570024570024569E-3</v>
      </c>
    </row>
    <row r="117" spans="140:221" x14ac:dyDescent="0.25">
      <c r="EJ117">
        <v>10</v>
      </c>
      <c r="EK117" s="21">
        <f t="shared" si="62"/>
        <v>8.4853627492575306E-4</v>
      </c>
      <c r="EL117">
        <v>1</v>
      </c>
      <c r="EM117" s="22">
        <f t="shared" si="63"/>
        <v>2.4570024570024569E-3</v>
      </c>
      <c r="HD117">
        <v>10</v>
      </c>
      <c r="HE117" s="21">
        <f t="shared" si="66"/>
        <v>8.7389670540942064E-4</v>
      </c>
      <c r="HF117">
        <v>1</v>
      </c>
      <c r="HG117" s="22">
        <f t="shared" si="67"/>
        <v>2.4570024570024569E-3</v>
      </c>
      <c r="HJ117">
        <v>11</v>
      </c>
      <c r="HK117" s="21">
        <f t="shared" si="68"/>
        <v>9.5370209814461587E-4</v>
      </c>
      <c r="HL117">
        <v>1</v>
      </c>
      <c r="HM117" s="22">
        <f t="shared" si="69"/>
        <v>2.4570024570024569E-3</v>
      </c>
    </row>
    <row r="118" spans="140:221" x14ac:dyDescent="0.25">
      <c r="EJ118">
        <v>10</v>
      </c>
      <c r="EK118" s="21">
        <f t="shared" si="62"/>
        <v>8.4853627492575306E-4</v>
      </c>
      <c r="EL118">
        <v>1</v>
      </c>
      <c r="EM118" s="22">
        <f t="shared" si="63"/>
        <v>2.4570024570024569E-3</v>
      </c>
      <c r="HD118">
        <v>10</v>
      </c>
      <c r="HE118" s="21">
        <f t="shared" si="66"/>
        <v>8.7389670540942064E-4</v>
      </c>
      <c r="HF118">
        <v>1</v>
      </c>
      <c r="HG118" s="22">
        <f t="shared" si="67"/>
        <v>2.4570024570024569E-3</v>
      </c>
      <c r="HJ118">
        <v>10</v>
      </c>
      <c r="HK118" s="21">
        <f t="shared" si="68"/>
        <v>8.6700190740419633E-4</v>
      </c>
      <c r="HL118">
        <v>2</v>
      </c>
      <c r="HM118" s="22">
        <f t="shared" si="69"/>
        <v>4.9140049140049139E-3</v>
      </c>
    </row>
    <row r="119" spans="140:221" x14ac:dyDescent="0.25">
      <c r="EJ119">
        <v>10</v>
      </c>
      <c r="EK119" s="21">
        <f t="shared" si="62"/>
        <v>8.4853627492575306E-4</v>
      </c>
      <c r="EL119">
        <v>1</v>
      </c>
      <c r="EM119" s="22">
        <f t="shared" si="63"/>
        <v>2.4570024570024569E-3</v>
      </c>
      <c r="HD119">
        <v>10</v>
      </c>
      <c r="HE119" s="21">
        <f t="shared" si="66"/>
        <v>8.7389670540942064E-4</v>
      </c>
      <c r="HF119">
        <v>1</v>
      </c>
      <c r="HG119" s="22">
        <f t="shared" si="67"/>
        <v>2.4570024570024569E-3</v>
      </c>
      <c r="HJ119">
        <v>12</v>
      </c>
      <c r="HK119" s="21">
        <f t="shared" si="68"/>
        <v>1.0404022888850356E-3</v>
      </c>
      <c r="HL119">
        <v>2</v>
      </c>
      <c r="HM119" s="22">
        <f t="shared" si="69"/>
        <v>4.9140049140049139E-3</v>
      </c>
    </row>
    <row r="120" spans="140:221" x14ac:dyDescent="0.25">
      <c r="EJ120">
        <v>10</v>
      </c>
      <c r="EK120" s="21">
        <f t="shared" si="62"/>
        <v>8.4853627492575306E-4</v>
      </c>
      <c r="EL120">
        <v>1</v>
      </c>
      <c r="EM120" s="22">
        <f t="shared" si="63"/>
        <v>2.4570024570024569E-3</v>
      </c>
      <c r="HD120">
        <v>11</v>
      </c>
      <c r="HE120" s="21">
        <f t="shared" si="66"/>
        <v>9.6128637595036264E-4</v>
      </c>
      <c r="HF120">
        <v>1</v>
      </c>
      <c r="HG120" s="22">
        <f t="shared" si="67"/>
        <v>2.4570024570024569E-3</v>
      </c>
      <c r="HJ120">
        <v>26</v>
      </c>
      <c r="HK120" s="21">
        <f t="shared" si="68"/>
        <v>2.2542049592509101E-3</v>
      </c>
      <c r="HL120">
        <v>2</v>
      </c>
      <c r="HM120" s="22">
        <f t="shared" si="69"/>
        <v>4.9140049140049139E-3</v>
      </c>
    </row>
    <row r="121" spans="140:221" x14ac:dyDescent="0.25">
      <c r="EJ121">
        <v>10</v>
      </c>
      <c r="EK121" s="21">
        <f t="shared" si="62"/>
        <v>8.4853627492575306E-4</v>
      </c>
      <c r="EL121">
        <v>1</v>
      </c>
      <c r="EM121" s="22">
        <f t="shared" si="63"/>
        <v>2.4570024570024569E-3</v>
      </c>
      <c r="HD121">
        <v>12</v>
      </c>
      <c r="HE121" s="21">
        <f t="shared" si="66"/>
        <v>1.0486760464913046E-3</v>
      </c>
      <c r="HF121">
        <v>1</v>
      </c>
      <c r="HG121" s="22">
        <f t="shared" si="67"/>
        <v>2.4570024570024569E-3</v>
      </c>
      <c r="HJ121">
        <v>14</v>
      </c>
      <c r="HK121" s="21">
        <f t="shared" si="68"/>
        <v>1.2138026703658747E-3</v>
      </c>
      <c r="HL121">
        <v>2</v>
      </c>
      <c r="HM121" s="22">
        <f t="shared" si="69"/>
        <v>4.9140049140049139E-3</v>
      </c>
    </row>
    <row r="122" spans="140:221" x14ac:dyDescent="0.25">
      <c r="EJ122">
        <v>10</v>
      </c>
      <c r="EK122" s="21">
        <f t="shared" si="62"/>
        <v>8.4853627492575306E-4</v>
      </c>
      <c r="EL122">
        <v>1</v>
      </c>
      <c r="EM122" s="22">
        <f t="shared" si="63"/>
        <v>2.4570024570024569E-3</v>
      </c>
      <c r="HD122">
        <v>10</v>
      </c>
      <c r="HE122" s="21">
        <f t="shared" si="66"/>
        <v>8.7389670540942064E-4</v>
      </c>
      <c r="HF122">
        <v>1</v>
      </c>
      <c r="HG122" s="22">
        <f t="shared" si="67"/>
        <v>2.4570024570024569E-3</v>
      </c>
      <c r="HJ122">
        <v>31</v>
      </c>
      <c r="HK122" s="21">
        <f t="shared" si="68"/>
        <v>2.6877059129530086E-3</v>
      </c>
      <c r="HL122">
        <v>2</v>
      </c>
      <c r="HM122" s="22">
        <f t="shared" si="69"/>
        <v>4.9140049140049139E-3</v>
      </c>
    </row>
    <row r="123" spans="140:221" x14ac:dyDescent="0.25">
      <c r="EJ123">
        <v>10</v>
      </c>
      <c r="EK123" s="21">
        <f t="shared" si="62"/>
        <v>8.4853627492575306E-4</v>
      </c>
      <c r="EL123">
        <v>1</v>
      </c>
      <c r="EM123" s="22">
        <f t="shared" si="63"/>
        <v>2.4570024570024569E-3</v>
      </c>
      <c r="HD123">
        <v>17</v>
      </c>
      <c r="HE123" s="21">
        <f t="shared" si="66"/>
        <v>1.4856243991960151E-3</v>
      </c>
      <c r="HF123">
        <v>1</v>
      </c>
      <c r="HG123" s="22">
        <f t="shared" si="67"/>
        <v>2.4570024570024569E-3</v>
      </c>
      <c r="HJ123">
        <v>15</v>
      </c>
      <c r="HK123" s="21">
        <f t="shared" si="68"/>
        <v>1.3005028611062944E-3</v>
      </c>
      <c r="HL123">
        <v>2</v>
      </c>
      <c r="HM123" s="22">
        <f t="shared" si="69"/>
        <v>4.9140049140049139E-3</v>
      </c>
    </row>
    <row r="124" spans="140:221" x14ac:dyDescent="0.25">
      <c r="EJ124">
        <v>10</v>
      </c>
      <c r="EK124" s="21">
        <f t="shared" si="62"/>
        <v>8.4853627492575306E-4</v>
      </c>
      <c r="EL124">
        <v>1</v>
      </c>
      <c r="EM124" s="22">
        <f t="shared" si="63"/>
        <v>2.4570024570024569E-3</v>
      </c>
      <c r="HD124">
        <v>14</v>
      </c>
      <c r="HE124" s="21">
        <f t="shared" si="66"/>
        <v>1.2234553875731888E-3</v>
      </c>
      <c r="HF124">
        <v>1</v>
      </c>
      <c r="HG124" s="22">
        <f t="shared" si="67"/>
        <v>2.4570024570024569E-3</v>
      </c>
      <c r="HJ124">
        <v>14</v>
      </c>
      <c r="HK124" s="21">
        <f t="shared" si="68"/>
        <v>1.2138026703658747E-3</v>
      </c>
      <c r="HL124">
        <v>2</v>
      </c>
      <c r="HM124" s="22">
        <f t="shared" si="69"/>
        <v>4.9140049140049139E-3</v>
      </c>
    </row>
    <row r="125" spans="140:221" x14ac:dyDescent="0.25">
      <c r="EJ125">
        <v>10</v>
      </c>
      <c r="EK125" s="21">
        <f t="shared" si="62"/>
        <v>8.4853627492575306E-4</v>
      </c>
      <c r="EL125">
        <v>1</v>
      </c>
      <c r="EM125" s="22">
        <f t="shared" si="63"/>
        <v>2.4570024570024569E-3</v>
      </c>
      <c r="HD125">
        <v>52</v>
      </c>
      <c r="HE125" s="21">
        <f t="shared" si="66"/>
        <v>4.5442628681289874E-3</v>
      </c>
      <c r="HF125">
        <v>1</v>
      </c>
      <c r="HG125" s="22">
        <f t="shared" si="67"/>
        <v>2.4570024570024569E-3</v>
      </c>
      <c r="HJ125">
        <v>11</v>
      </c>
      <c r="HK125" s="21">
        <f t="shared" si="68"/>
        <v>9.5370209814461587E-4</v>
      </c>
      <c r="HL125">
        <v>3</v>
      </c>
      <c r="HM125" s="22">
        <f t="shared" si="69"/>
        <v>7.3710073710073713E-3</v>
      </c>
    </row>
    <row r="126" spans="140:221" x14ac:dyDescent="0.25">
      <c r="EJ126">
        <v>10</v>
      </c>
      <c r="EK126" s="21">
        <f t="shared" si="62"/>
        <v>8.4853627492575306E-4</v>
      </c>
      <c r="EL126">
        <v>1</v>
      </c>
      <c r="EM126" s="22">
        <f t="shared" si="63"/>
        <v>2.4570024570024569E-3</v>
      </c>
      <c r="HD126">
        <v>11</v>
      </c>
      <c r="HE126" s="21">
        <f t="shared" si="66"/>
        <v>9.6128637595036264E-4</v>
      </c>
      <c r="HF126">
        <v>1</v>
      </c>
      <c r="HG126" s="22">
        <f t="shared" si="67"/>
        <v>2.4570024570024569E-3</v>
      </c>
      <c r="HJ126">
        <v>15</v>
      </c>
      <c r="HK126" s="21">
        <f t="shared" si="68"/>
        <v>1.3005028611062944E-3</v>
      </c>
      <c r="HL126">
        <v>3</v>
      </c>
      <c r="HM126" s="22">
        <f t="shared" si="69"/>
        <v>7.3710073710073713E-3</v>
      </c>
    </row>
    <row r="127" spans="140:221" x14ac:dyDescent="0.25">
      <c r="EJ127">
        <v>10</v>
      </c>
      <c r="EK127" s="21">
        <f t="shared" si="62"/>
        <v>8.4853627492575306E-4</v>
      </c>
      <c r="EL127">
        <v>1</v>
      </c>
      <c r="EM127" s="22">
        <f t="shared" si="63"/>
        <v>2.4570024570024569E-3</v>
      </c>
      <c r="HD127">
        <v>15</v>
      </c>
      <c r="HE127" s="21">
        <f t="shared" si="66"/>
        <v>1.3108450581141308E-3</v>
      </c>
      <c r="HF127">
        <v>2</v>
      </c>
      <c r="HG127" s="22">
        <f t="shared" si="67"/>
        <v>4.9140049140049139E-3</v>
      </c>
      <c r="HJ127">
        <v>44</v>
      </c>
      <c r="HK127" s="21">
        <f t="shared" si="68"/>
        <v>3.8148083925784635E-3</v>
      </c>
      <c r="HL127">
        <v>3</v>
      </c>
      <c r="HM127" s="22">
        <f t="shared" si="69"/>
        <v>7.3710073710073713E-3</v>
      </c>
    </row>
    <row r="128" spans="140:221" x14ac:dyDescent="0.25">
      <c r="EJ128">
        <v>12</v>
      </c>
      <c r="EK128" s="21">
        <f t="shared" si="62"/>
        <v>1.0182435299109036E-3</v>
      </c>
      <c r="EL128">
        <v>1</v>
      </c>
      <c r="EM128" s="22">
        <f t="shared" si="63"/>
        <v>2.4570024570024569E-3</v>
      </c>
      <c r="HD128">
        <v>16</v>
      </c>
      <c r="HE128" s="21">
        <f t="shared" si="66"/>
        <v>1.3982347286550731E-3</v>
      </c>
      <c r="HF128">
        <v>2</v>
      </c>
      <c r="HG128" s="22">
        <f t="shared" si="67"/>
        <v>4.9140049140049139E-3</v>
      </c>
      <c r="HJ128">
        <v>15</v>
      </c>
      <c r="HK128" s="21">
        <f t="shared" si="68"/>
        <v>1.3005028611062944E-3</v>
      </c>
      <c r="HL128">
        <v>3</v>
      </c>
      <c r="HM128" s="22">
        <f t="shared" si="69"/>
        <v>7.3710073710073713E-3</v>
      </c>
    </row>
    <row r="129" spans="140:221" x14ac:dyDescent="0.25">
      <c r="EJ129">
        <v>10</v>
      </c>
      <c r="EK129" s="21">
        <f t="shared" si="62"/>
        <v>8.4853627492575306E-4</v>
      </c>
      <c r="EL129">
        <v>1</v>
      </c>
      <c r="EM129" s="22">
        <f t="shared" si="63"/>
        <v>2.4570024570024569E-3</v>
      </c>
      <c r="HD129">
        <v>12</v>
      </c>
      <c r="HE129" s="21">
        <f t="shared" si="66"/>
        <v>1.0486760464913046E-3</v>
      </c>
      <c r="HF129">
        <v>2</v>
      </c>
      <c r="HG129" s="22">
        <f t="shared" si="67"/>
        <v>4.9140049140049139E-3</v>
      </c>
      <c r="HJ129">
        <v>14</v>
      </c>
      <c r="HK129" s="21">
        <f t="shared" si="68"/>
        <v>1.2138026703658747E-3</v>
      </c>
      <c r="HL129">
        <v>4</v>
      </c>
      <c r="HM129" s="22">
        <f t="shared" si="69"/>
        <v>9.8280098280098278E-3</v>
      </c>
    </row>
    <row r="130" spans="140:221" x14ac:dyDescent="0.25">
      <c r="EJ130">
        <v>11</v>
      </c>
      <c r="EK130" s="21">
        <f t="shared" si="62"/>
        <v>9.3338990241832839E-4</v>
      </c>
      <c r="EL130">
        <v>1</v>
      </c>
      <c r="EM130" s="22">
        <f t="shared" si="63"/>
        <v>2.4570024570024569E-3</v>
      </c>
      <c r="HD130">
        <v>15</v>
      </c>
      <c r="HE130" s="21">
        <f t="shared" si="66"/>
        <v>1.3108450581141308E-3</v>
      </c>
      <c r="HF130">
        <v>2</v>
      </c>
      <c r="HG130" s="22">
        <f t="shared" si="67"/>
        <v>4.9140049140049139E-3</v>
      </c>
    </row>
    <row r="131" spans="140:221" x14ac:dyDescent="0.25">
      <c r="EJ131">
        <v>15</v>
      </c>
      <c r="EK131" s="21">
        <f t="shared" si="62"/>
        <v>1.2728044123886295E-3</v>
      </c>
      <c r="EL131">
        <v>1</v>
      </c>
      <c r="EM131" s="22">
        <f t="shared" si="63"/>
        <v>2.4570024570024569E-3</v>
      </c>
      <c r="HD131">
        <v>21</v>
      </c>
      <c r="HE131" s="21">
        <f t="shared" si="66"/>
        <v>1.8351830813597833E-3</v>
      </c>
      <c r="HF131">
        <v>2</v>
      </c>
      <c r="HG131" s="22">
        <f t="shared" si="67"/>
        <v>4.9140049140049139E-3</v>
      </c>
    </row>
    <row r="132" spans="140:221" x14ac:dyDescent="0.25">
      <c r="EJ132">
        <v>30</v>
      </c>
      <c r="EK132" s="21">
        <f t="shared" si="62"/>
        <v>2.5456088247772591E-3</v>
      </c>
      <c r="EL132">
        <v>1</v>
      </c>
      <c r="EM132" s="22">
        <f t="shared" si="63"/>
        <v>2.4570024570024569E-3</v>
      </c>
      <c r="HD132">
        <v>15</v>
      </c>
      <c r="HE132" s="21">
        <f t="shared" si="66"/>
        <v>1.3108450581141308E-3</v>
      </c>
      <c r="HF132">
        <v>2</v>
      </c>
      <c r="HG132" s="22">
        <f t="shared" si="67"/>
        <v>4.9140049140049139E-3</v>
      </c>
    </row>
    <row r="133" spans="140:221" x14ac:dyDescent="0.25">
      <c r="EJ133">
        <v>16</v>
      </c>
      <c r="EK133" s="21">
        <f t="shared" si="62"/>
        <v>1.357658039881205E-3</v>
      </c>
      <c r="EL133">
        <v>1</v>
      </c>
      <c r="EM133" s="22">
        <f t="shared" si="63"/>
        <v>2.4570024570024569E-3</v>
      </c>
      <c r="HD133">
        <v>20</v>
      </c>
      <c r="HE133" s="21">
        <f t="shared" si="66"/>
        <v>1.7477934108188413E-3</v>
      </c>
      <c r="HF133">
        <v>2</v>
      </c>
      <c r="HG133" s="22">
        <f t="shared" si="67"/>
        <v>4.9140049140049139E-3</v>
      </c>
    </row>
    <row r="134" spans="140:221" x14ac:dyDescent="0.25">
      <c r="EJ134">
        <v>15</v>
      </c>
      <c r="EK134" s="21">
        <f t="shared" ref="EK134:EK167" si="71">EJ134/$EJ$4</f>
        <v>1.2728044123886295E-3</v>
      </c>
      <c r="EL134">
        <v>1</v>
      </c>
      <c r="EM134" s="22">
        <f t="shared" ref="EM134:EM167" si="72">EL134/407</f>
        <v>2.4570024570024569E-3</v>
      </c>
      <c r="HD134">
        <v>29</v>
      </c>
      <c r="HE134" s="21">
        <f t="shared" ref="HE134:HE137" si="73">HD134/$HD$4</f>
        <v>2.5343004456873197E-3</v>
      </c>
      <c r="HF134">
        <v>3</v>
      </c>
      <c r="HG134" s="22">
        <f t="shared" ref="HG134:HG137" si="74">HF134/407</f>
        <v>7.3710073710073713E-3</v>
      </c>
    </row>
    <row r="135" spans="140:221" x14ac:dyDescent="0.25">
      <c r="EJ135">
        <v>14</v>
      </c>
      <c r="EK135" s="21">
        <f t="shared" si="71"/>
        <v>1.1879507848960543E-3</v>
      </c>
      <c r="EL135">
        <v>1</v>
      </c>
      <c r="EM135" s="22">
        <f t="shared" si="72"/>
        <v>2.4570024570024569E-3</v>
      </c>
      <c r="HD135">
        <v>12</v>
      </c>
      <c r="HE135" s="21">
        <f t="shared" si="73"/>
        <v>1.0486760464913046E-3</v>
      </c>
      <c r="HF135">
        <v>3</v>
      </c>
      <c r="HG135" s="22">
        <f t="shared" si="74"/>
        <v>7.3710073710073713E-3</v>
      </c>
    </row>
    <row r="136" spans="140:221" x14ac:dyDescent="0.25">
      <c r="EJ136">
        <v>14</v>
      </c>
      <c r="EK136" s="21">
        <f t="shared" si="71"/>
        <v>1.1879507848960543E-3</v>
      </c>
      <c r="EL136">
        <v>1</v>
      </c>
      <c r="EM136" s="22">
        <f t="shared" si="72"/>
        <v>2.4570024570024569E-3</v>
      </c>
      <c r="HD136">
        <v>14</v>
      </c>
      <c r="HE136" s="21">
        <f t="shared" si="73"/>
        <v>1.2234553875731888E-3</v>
      </c>
      <c r="HF136">
        <v>3</v>
      </c>
      <c r="HG136" s="22">
        <f t="shared" si="74"/>
        <v>7.3710073710073713E-3</v>
      </c>
    </row>
    <row r="137" spans="140:221" x14ac:dyDescent="0.25">
      <c r="EJ137">
        <v>13</v>
      </c>
      <c r="EK137" s="21">
        <f t="shared" si="71"/>
        <v>1.1030971574034791E-3</v>
      </c>
      <c r="EL137">
        <v>1</v>
      </c>
      <c r="EM137" s="22">
        <f t="shared" si="72"/>
        <v>2.4570024570024569E-3</v>
      </c>
      <c r="HD137">
        <v>13</v>
      </c>
      <c r="HE137" s="21">
        <f t="shared" si="73"/>
        <v>1.1360657170322469E-3</v>
      </c>
      <c r="HF137">
        <v>4</v>
      </c>
      <c r="HG137" s="22">
        <f t="shared" si="74"/>
        <v>9.8280098280098278E-3</v>
      </c>
    </row>
    <row r="138" spans="140:221" x14ac:dyDescent="0.25">
      <c r="EJ138">
        <v>13</v>
      </c>
      <c r="EK138" s="21">
        <f t="shared" si="71"/>
        <v>1.1030971574034791E-3</v>
      </c>
      <c r="EL138">
        <v>1</v>
      </c>
      <c r="EM138" s="22">
        <f t="shared" si="72"/>
        <v>2.4570024570024569E-3</v>
      </c>
    </row>
    <row r="139" spans="140:221" x14ac:dyDescent="0.25">
      <c r="EJ139">
        <v>13</v>
      </c>
      <c r="EK139" s="21">
        <f t="shared" si="71"/>
        <v>1.1030971574034791E-3</v>
      </c>
      <c r="EL139">
        <v>1</v>
      </c>
      <c r="EM139" s="22">
        <f t="shared" si="72"/>
        <v>2.4570024570024569E-3</v>
      </c>
    </row>
    <row r="140" spans="140:221" x14ac:dyDescent="0.25">
      <c r="EJ140">
        <v>12</v>
      </c>
      <c r="EK140" s="21">
        <f t="shared" si="71"/>
        <v>1.0182435299109036E-3</v>
      </c>
      <c r="EL140">
        <v>1</v>
      </c>
      <c r="EM140" s="22">
        <f t="shared" si="72"/>
        <v>2.4570024570024569E-3</v>
      </c>
    </row>
    <row r="141" spans="140:221" x14ac:dyDescent="0.25">
      <c r="EJ141">
        <v>12</v>
      </c>
      <c r="EK141" s="21">
        <f t="shared" si="71"/>
        <v>1.0182435299109036E-3</v>
      </c>
      <c r="EL141">
        <v>1</v>
      </c>
      <c r="EM141" s="22">
        <f t="shared" si="72"/>
        <v>2.4570024570024569E-3</v>
      </c>
    </row>
    <row r="142" spans="140:221" x14ac:dyDescent="0.25">
      <c r="EJ142">
        <v>12</v>
      </c>
      <c r="EK142" s="21">
        <f t="shared" si="71"/>
        <v>1.0182435299109036E-3</v>
      </c>
      <c r="EL142">
        <v>1</v>
      </c>
      <c r="EM142" s="22">
        <f t="shared" si="72"/>
        <v>2.4570024570024569E-3</v>
      </c>
    </row>
    <row r="143" spans="140:221" x14ac:dyDescent="0.25">
      <c r="EJ143">
        <v>12</v>
      </c>
      <c r="EK143" s="21">
        <f t="shared" si="71"/>
        <v>1.0182435299109036E-3</v>
      </c>
      <c r="EL143">
        <v>1</v>
      </c>
      <c r="EM143" s="22">
        <f t="shared" si="72"/>
        <v>2.4570024570024569E-3</v>
      </c>
    </row>
    <row r="144" spans="140:221" x14ac:dyDescent="0.25">
      <c r="EJ144">
        <v>11</v>
      </c>
      <c r="EK144" s="21">
        <f t="shared" si="71"/>
        <v>9.3338990241832839E-4</v>
      </c>
      <c r="EL144">
        <v>1</v>
      </c>
      <c r="EM144" s="22">
        <f t="shared" si="72"/>
        <v>2.4570024570024569E-3</v>
      </c>
    </row>
    <row r="145" spans="140:143" x14ac:dyDescent="0.25">
      <c r="EJ145">
        <v>11</v>
      </c>
      <c r="EK145" s="21">
        <f t="shared" si="71"/>
        <v>9.3338990241832839E-4</v>
      </c>
      <c r="EL145">
        <v>1</v>
      </c>
      <c r="EM145" s="22">
        <f t="shared" si="72"/>
        <v>2.4570024570024569E-3</v>
      </c>
    </row>
    <row r="146" spans="140:143" x14ac:dyDescent="0.25">
      <c r="EJ146">
        <v>11</v>
      </c>
      <c r="EK146" s="21">
        <f t="shared" si="71"/>
        <v>9.3338990241832839E-4</v>
      </c>
      <c r="EL146">
        <v>1</v>
      </c>
      <c r="EM146" s="22">
        <f t="shared" si="72"/>
        <v>2.4570024570024569E-3</v>
      </c>
    </row>
    <row r="147" spans="140:143" x14ac:dyDescent="0.25">
      <c r="EJ147">
        <v>11</v>
      </c>
      <c r="EK147" s="21">
        <f t="shared" si="71"/>
        <v>9.3338990241832839E-4</v>
      </c>
      <c r="EL147">
        <v>1</v>
      </c>
      <c r="EM147" s="22">
        <f t="shared" si="72"/>
        <v>2.4570024570024569E-3</v>
      </c>
    </row>
    <row r="148" spans="140:143" x14ac:dyDescent="0.25">
      <c r="EJ148">
        <v>10</v>
      </c>
      <c r="EK148" s="21">
        <f t="shared" si="71"/>
        <v>8.4853627492575306E-4</v>
      </c>
      <c r="EL148">
        <v>1</v>
      </c>
      <c r="EM148" s="22">
        <f t="shared" si="72"/>
        <v>2.4570024570024569E-3</v>
      </c>
    </row>
    <row r="149" spans="140:143" x14ac:dyDescent="0.25">
      <c r="EJ149">
        <v>10</v>
      </c>
      <c r="EK149" s="21">
        <f t="shared" si="71"/>
        <v>8.4853627492575306E-4</v>
      </c>
      <c r="EL149">
        <v>1</v>
      </c>
      <c r="EM149" s="22">
        <f t="shared" si="72"/>
        <v>2.4570024570024569E-3</v>
      </c>
    </row>
    <row r="150" spans="140:143" x14ac:dyDescent="0.25">
      <c r="EJ150">
        <v>10</v>
      </c>
      <c r="EK150" s="21">
        <f t="shared" si="71"/>
        <v>8.4853627492575306E-4</v>
      </c>
      <c r="EL150">
        <v>1</v>
      </c>
      <c r="EM150" s="22">
        <f t="shared" si="72"/>
        <v>2.4570024570024569E-3</v>
      </c>
    </row>
    <row r="151" spans="140:143" x14ac:dyDescent="0.25">
      <c r="EJ151">
        <v>10</v>
      </c>
      <c r="EK151" s="21">
        <f t="shared" si="71"/>
        <v>8.4853627492575306E-4</v>
      </c>
      <c r="EL151">
        <v>1</v>
      </c>
      <c r="EM151" s="22">
        <f t="shared" si="72"/>
        <v>2.4570024570024569E-3</v>
      </c>
    </row>
    <row r="152" spans="140:143" x14ac:dyDescent="0.25">
      <c r="EJ152">
        <v>10</v>
      </c>
      <c r="EK152" s="21">
        <f t="shared" si="71"/>
        <v>8.4853627492575306E-4</v>
      </c>
      <c r="EL152">
        <v>1</v>
      </c>
      <c r="EM152" s="22">
        <f t="shared" si="72"/>
        <v>2.4570024570024569E-3</v>
      </c>
    </row>
    <row r="153" spans="140:143" x14ac:dyDescent="0.25">
      <c r="EJ153">
        <v>10</v>
      </c>
      <c r="EK153" s="21">
        <f t="shared" si="71"/>
        <v>8.4853627492575306E-4</v>
      </c>
      <c r="EL153">
        <v>1</v>
      </c>
      <c r="EM153" s="22">
        <f t="shared" si="72"/>
        <v>2.4570024570024569E-3</v>
      </c>
    </row>
    <row r="154" spans="140:143" x14ac:dyDescent="0.25">
      <c r="EJ154">
        <v>10</v>
      </c>
      <c r="EK154" s="21">
        <f t="shared" si="71"/>
        <v>8.4853627492575306E-4</v>
      </c>
      <c r="EL154">
        <v>1</v>
      </c>
      <c r="EM154" s="22">
        <f t="shared" si="72"/>
        <v>2.4570024570024569E-3</v>
      </c>
    </row>
    <row r="155" spans="140:143" x14ac:dyDescent="0.25">
      <c r="EJ155">
        <v>10</v>
      </c>
      <c r="EK155" s="21">
        <f t="shared" si="71"/>
        <v>8.4853627492575306E-4</v>
      </c>
      <c r="EL155">
        <v>1</v>
      </c>
      <c r="EM155" s="22">
        <f t="shared" si="72"/>
        <v>2.4570024570024569E-3</v>
      </c>
    </row>
    <row r="156" spans="140:143" x14ac:dyDescent="0.25">
      <c r="EJ156">
        <v>10</v>
      </c>
      <c r="EK156" s="21">
        <f t="shared" si="71"/>
        <v>8.4853627492575306E-4</v>
      </c>
      <c r="EL156">
        <v>1</v>
      </c>
      <c r="EM156" s="22">
        <f t="shared" si="72"/>
        <v>2.4570024570024569E-3</v>
      </c>
    </row>
    <row r="157" spans="140:143" x14ac:dyDescent="0.25">
      <c r="EJ157">
        <v>10</v>
      </c>
      <c r="EK157" s="21">
        <f t="shared" si="71"/>
        <v>8.4853627492575306E-4</v>
      </c>
      <c r="EL157">
        <v>2</v>
      </c>
      <c r="EM157" s="22">
        <f t="shared" si="72"/>
        <v>4.9140049140049139E-3</v>
      </c>
    </row>
    <row r="158" spans="140:143" x14ac:dyDescent="0.25">
      <c r="EJ158">
        <v>16</v>
      </c>
      <c r="EK158" s="21">
        <f t="shared" si="71"/>
        <v>1.357658039881205E-3</v>
      </c>
      <c r="EL158">
        <v>2</v>
      </c>
      <c r="EM158" s="22">
        <f t="shared" si="72"/>
        <v>4.9140049140049139E-3</v>
      </c>
    </row>
    <row r="159" spans="140:143" x14ac:dyDescent="0.25">
      <c r="EJ159">
        <v>29</v>
      </c>
      <c r="EK159" s="21">
        <f t="shared" si="71"/>
        <v>2.460755197284684E-3</v>
      </c>
      <c r="EL159">
        <v>2</v>
      </c>
      <c r="EM159" s="22">
        <f t="shared" si="72"/>
        <v>4.9140049140049139E-3</v>
      </c>
    </row>
    <row r="160" spans="140:143" x14ac:dyDescent="0.25">
      <c r="EJ160">
        <v>22</v>
      </c>
      <c r="EK160" s="21">
        <f t="shared" si="71"/>
        <v>1.8667798048366568E-3</v>
      </c>
      <c r="EL160">
        <v>2</v>
      </c>
      <c r="EM160" s="22">
        <f t="shared" si="72"/>
        <v>4.9140049140049139E-3</v>
      </c>
    </row>
    <row r="161" spans="140:143" x14ac:dyDescent="0.25">
      <c r="EJ161">
        <v>20</v>
      </c>
      <c r="EK161" s="21">
        <f t="shared" si="71"/>
        <v>1.6970725498515061E-3</v>
      </c>
      <c r="EL161">
        <v>3</v>
      </c>
      <c r="EM161" s="22">
        <f t="shared" si="72"/>
        <v>7.3710073710073713E-3</v>
      </c>
    </row>
    <row r="162" spans="140:143" x14ac:dyDescent="0.25">
      <c r="EJ162">
        <v>10</v>
      </c>
      <c r="EK162" s="21">
        <f t="shared" si="71"/>
        <v>8.4853627492575306E-4</v>
      </c>
      <c r="EL162">
        <v>3</v>
      </c>
      <c r="EM162" s="22">
        <f t="shared" si="72"/>
        <v>7.3710073710073713E-3</v>
      </c>
    </row>
    <row r="163" spans="140:143" x14ac:dyDescent="0.25">
      <c r="EJ163">
        <v>12</v>
      </c>
      <c r="EK163" s="21">
        <f t="shared" si="71"/>
        <v>1.0182435299109036E-3</v>
      </c>
      <c r="EL163">
        <v>3</v>
      </c>
      <c r="EM163" s="22">
        <f t="shared" si="72"/>
        <v>7.3710073710073713E-3</v>
      </c>
    </row>
    <row r="164" spans="140:143" x14ac:dyDescent="0.25">
      <c r="EJ164">
        <v>34</v>
      </c>
      <c r="EK164" s="21">
        <f t="shared" si="71"/>
        <v>2.8850233347475604E-3</v>
      </c>
      <c r="EL164">
        <v>3</v>
      </c>
      <c r="EM164" s="22">
        <f t="shared" si="72"/>
        <v>7.3710073710073713E-3</v>
      </c>
    </row>
    <row r="165" spans="140:143" x14ac:dyDescent="0.25">
      <c r="EJ165">
        <v>30</v>
      </c>
      <c r="EK165" s="21">
        <f t="shared" si="71"/>
        <v>2.5456088247772591E-3</v>
      </c>
      <c r="EL165">
        <v>3</v>
      </c>
      <c r="EM165" s="22">
        <f t="shared" si="72"/>
        <v>7.3710073710073713E-3</v>
      </c>
    </row>
    <row r="166" spans="140:143" x14ac:dyDescent="0.25">
      <c r="EJ166">
        <v>13</v>
      </c>
      <c r="EK166" s="21">
        <f t="shared" si="71"/>
        <v>1.1030971574034791E-3</v>
      </c>
      <c r="EL166">
        <v>4</v>
      </c>
      <c r="EM166" s="22">
        <f t="shared" si="72"/>
        <v>9.8280098280098278E-3</v>
      </c>
    </row>
    <row r="167" spans="140:143" x14ac:dyDescent="0.25">
      <c r="EJ167">
        <v>83</v>
      </c>
      <c r="EK167" s="21">
        <f t="shared" si="71"/>
        <v>7.0428510818837508E-3</v>
      </c>
      <c r="EL167">
        <v>17</v>
      </c>
      <c r="EM167" s="22">
        <f t="shared" si="72"/>
        <v>4.1769041769041768E-2</v>
      </c>
    </row>
  </sheetData>
  <conditionalFormatting sqref="HE1:HE4">
    <cfRule type="cellIs" dxfId="82" priority="4" operator="greaterThan">
      <formula>0.01</formula>
    </cfRule>
    <cfRule type="cellIs" dxfId="81" priority="27" operator="greaterThan">
      <formula>1</formula>
    </cfRule>
  </conditionalFormatting>
  <conditionalFormatting sqref="HK1:HK4">
    <cfRule type="cellIs" dxfId="80" priority="23" operator="greaterThan">
      <formula>0.01</formula>
    </cfRule>
    <cfRule type="cellIs" dxfId="79" priority="25" operator="greaterThan">
      <formula>"1$CM:$CM%"</formula>
    </cfRule>
    <cfRule type="cellIs" dxfId="78" priority="26" operator="greaterThan">
      <formula>1</formula>
    </cfRule>
  </conditionalFormatting>
  <conditionalFormatting sqref="HQ1:HQ4">
    <cfRule type="cellIs" dxfId="77" priority="24" operator="greaterThan">
      <formula>0.01</formula>
    </cfRule>
  </conditionalFormatting>
  <conditionalFormatting sqref="HW1:HW4">
    <cfRule type="cellIs" dxfId="76" priority="22" operator="greaterThan">
      <formula>0.01</formula>
    </cfRule>
  </conditionalFormatting>
  <conditionalFormatting sqref="IC1:IC4">
    <cfRule type="cellIs" dxfId="75" priority="20" operator="greaterThan">
      <formula>0.01</formula>
    </cfRule>
    <cfRule type="cellIs" dxfId="74" priority="21" operator="greaterThan">
      <formula>0.1365</formula>
    </cfRule>
  </conditionalFormatting>
  <conditionalFormatting sqref="II1:II4">
    <cfRule type="cellIs" dxfId="73" priority="19" operator="greaterThan">
      <formula>0.01</formula>
    </cfRule>
  </conditionalFormatting>
  <conditionalFormatting sqref="IO1:IO4">
    <cfRule type="cellIs" dxfId="72" priority="18" operator="greaterThan">
      <formula>0.01</formula>
    </cfRule>
  </conditionalFormatting>
  <conditionalFormatting sqref="IU1:IU4">
    <cfRule type="cellIs" dxfId="71" priority="17" operator="greaterThan">
      <formula>0.01</formula>
    </cfRule>
  </conditionalFormatting>
  <conditionalFormatting sqref="JA1:JA4">
    <cfRule type="cellIs" dxfId="70" priority="16" operator="greaterThan">
      <formula>0.01</formula>
    </cfRule>
  </conditionalFormatting>
  <conditionalFormatting sqref="JG1:JG4 JM1:JM4 JS1:JS4 JY1:JY4 KE1:KE4 KK1:KK4 KQ1:KQ4 KW1:KW4 LC1:LC4">
    <cfRule type="cellIs" dxfId="69" priority="14" operator="greaterThan">
      <formula>1</formula>
    </cfRule>
    <cfRule type="cellIs" dxfId="68" priority="15" operator="greaterThan">
      <formula>1</formula>
    </cfRule>
  </conditionalFormatting>
  <conditionalFormatting sqref="LC1:LC4">
    <cfRule type="cellIs" dxfId="67" priority="13" operator="greaterThan">
      <formula>0.01</formula>
    </cfRule>
  </conditionalFormatting>
  <conditionalFormatting sqref="KW1:KW4">
    <cfRule type="cellIs" dxfId="66" priority="12" operator="greaterThan">
      <formula>0.01</formula>
    </cfRule>
  </conditionalFormatting>
  <conditionalFormatting sqref="KQ1:KQ4">
    <cfRule type="cellIs" dxfId="65" priority="11" operator="greaterThan">
      <formula>0.01</formula>
    </cfRule>
  </conditionalFormatting>
  <conditionalFormatting sqref="KK1:KK4">
    <cfRule type="cellIs" dxfId="64" priority="10" operator="greaterThan">
      <formula>0.01</formula>
    </cfRule>
  </conditionalFormatting>
  <conditionalFormatting sqref="KE1:KE4">
    <cfRule type="cellIs" dxfId="63" priority="9" operator="greaterThan">
      <formula>0.01</formula>
    </cfRule>
  </conditionalFormatting>
  <conditionalFormatting sqref="JY1:JY4">
    <cfRule type="cellIs" dxfId="62" priority="8" operator="greaterThan">
      <formula>0.01</formula>
    </cfRule>
  </conditionalFormatting>
  <conditionalFormatting sqref="JS1:JS4">
    <cfRule type="cellIs" dxfId="61" priority="7" operator="greaterThan">
      <formula>0.01</formula>
    </cfRule>
  </conditionalFormatting>
  <conditionalFormatting sqref="JM1:JM4">
    <cfRule type="cellIs" dxfId="60" priority="6" operator="greaterThan">
      <formula>0.01</formula>
    </cfRule>
  </conditionalFormatting>
  <conditionalFormatting sqref="JG1:JG4">
    <cfRule type="cellIs" dxfId="59" priority="5" operator="greaterThan">
      <formula>0.01</formula>
    </cfRule>
  </conditionalFormatting>
  <conditionalFormatting sqref="LI1:LI4">
    <cfRule type="cellIs" dxfId="58" priority="2" operator="greaterThan">
      <formula>1</formula>
    </cfRule>
    <cfRule type="cellIs" dxfId="57" priority="3" operator="greaterThan">
      <formula>1</formula>
    </cfRule>
  </conditionalFormatting>
  <conditionalFormatting sqref="LI1:LI4">
    <cfRule type="cellIs" dxfId="56" priority="1" operator="greaterThan">
      <formula>0.01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L44"/>
  <sheetViews>
    <sheetView topLeftCell="KF1" zoomScale="65" workbookViewId="0">
      <selection activeCell="DC31" sqref="DC31"/>
    </sheetView>
  </sheetViews>
  <sheetFormatPr defaultRowHeight="15" x14ac:dyDescent="0.25"/>
  <cols>
    <col min="6" max="6" width="9.140625" style="32"/>
  </cols>
  <sheetData>
    <row r="1" spans="1:324" s="23" customFormat="1" ht="75.75" customHeight="1" x14ac:dyDescent="0.25">
      <c r="A1" s="30"/>
      <c r="B1" s="24" t="s">
        <v>85</v>
      </c>
      <c r="C1" s="95" t="s">
        <v>86</v>
      </c>
      <c r="D1" s="24" t="s">
        <v>87</v>
      </c>
      <c r="E1" s="25" t="s">
        <v>89</v>
      </c>
      <c r="F1" s="31" t="s">
        <v>88</v>
      </c>
      <c r="G1" s="30"/>
      <c r="H1" s="24" t="s">
        <v>85</v>
      </c>
      <c r="I1" s="25" t="s">
        <v>86</v>
      </c>
      <c r="J1" s="24" t="s">
        <v>87</v>
      </c>
      <c r="K1" s="25" t="s">
        <v>89</v>
      </c>
      <c r="L1" s="31" t="s">
        <v>88</v>
      </c>
      <c r="M1" s="30"/>
      <c r="N1" s="24" t="s">
        <v>85</v>
      </c>
      <c r="O1" s="25" t="s">
        <v>86</v>
      </c>
      <c r="P1" s="24" t="s">
        <v>87</v>
      </c>
      <c r="Q1" s="25" t="s">
        <v>89</v>
      </c>
      <c r="R1" s="31" t="s">
        <v>88</v>
      </c>
      <c r="S1" s="30"/>
      <c r="T1" s="24" t="s">
        <v>85</v>
      </c>
      <c r="U1" s="25" t="s">
        <v>86</v>
      </c>
      <c r="V1" s="24" t="s">
        <v>87</v>
      </c>
      <c r="W1" s="25" t="s">
        <v>89</v>
      </c>
      <c r="X1" s="31" t="s">
        <v>88</v>
      </c>
      <c r="Y1" s="30"/>
      <c r="Z1" s="24" t="s">
        <v>85</v>
      </c>
      <c r="AA1" s="25" t="s">
        <v>86</v>
      </c>
      <c r="AB1" s="24" t="s">
        <v>87</v>
      </c>
      <c r="AC1" s="25" t="s">
        <v>89</v>
      </c>
      <c r="AD1" s="31" t="s">
        <v>88</v>
      </c>
      <c r="AE1" s="30"/>
      <c r="AF1" s="24" t="s">
        <v>85</v>
      </c>
      <c r="AG1" s="25" t="s">
        <v>86</v>
      </c>
      <c r="AH1" s="24" t="s">
        <v>87</v>
      </c>
      <c r="AI1" s="25" t="s">
        <v>89</v>
      </c>
      <c r="AJ1" s="31" t="s">
        <v>88</v>
      </c>
      <c r="AK1" s="50"/>
      <c r="AL1" s="51" t="s">
        <v>85</v>
      </c>
      <c r="AM1" s="52" t="s">
        <v>86</v>
      </c>
      <c r="AN1" s="51" t="s">
        <v>87</v>
      </c>
      <c r="AO1" s="52" t="s">
        <v>89</v>
      </c>
      <c r="AP1" s="53" t="s">
        <v>88</v>
      </c>
      <c r="AQ1" s="62"/>
      <c r="AR1" s="63" t="s">
        <v>85</v>
      </c>
      <c r="AS1" s="64" t="s">
        <v>86</v>
      </c>
      <c r="AT1" s="63" t="s">
        <v>87</v>
      </c>
      <c r="AU1" s="64" t="s">
        <v>89</v>
      </c>
      <c r="AV1" s="65" t="s">
        <v>88</v>
      </c>
      <c r="AW1" s="62"/>
      <c r="AX1" s="63" t="s">
        <v>85</v>
      </c>
      <c r="AY1" s="64" t="s">
        <v>86</v>
      </c>
      <c r="AZ1" s="63" t="s">
        <v>87</v>
      </c>
      <c r="BA1" s="64" t="s">
        <v>89</v>
      </c>
      <c r="BB1" s="65" t="s">
        <v>88</v>
      </c>
      <c r="BC1" s="62"/>
      <c r="BD1" s="63" t="s">
        <v>85</v>
      </c>
      <c r="BE1" s="64" t="s">
        <v>86</v>
      </c>
      <c r="BF1" s="63" t="s">
        <v>87</v>
      </c>
      <c r="BG1" s="64" t="s">
        <v>89</v>
      </c>
      <c r="BH1" s="65" t="s">
        <v>88</v>
      </c>
      <c r="BI1" s="74"/>
      <c r="BJ1" s="26" t="s">
        <v>85</v>
      </c>
      <c r="BK1" s="27" t="s">
        <v>86</v>
      </c>
      <c r="BL1" s="26" t="s">
        <v>87</v>
      </c>
      <c r="BM1" s="27" t="s">
        <v>89</v>
      </c>
      <c r="BN1" s="75" t="s">
        <v>88</v>
      </c>
      <c r="BO1" s="83"/>
      <c r="BP1" s="84" t="s">
        <v>85</v>
      </c>
      <c r="BQ1" s="85" t="s">
        <v>86</v>
      </c>
      <c r="BR1" s="84" t="s">
        <v>87</v>
      </c>
      <c r="BS1" s="85" t="s">
        <v>89</v>
      </c>
      <c r="BT1" s="86" t="s">
        <v>88</v>
      </c>
      <c r="BU1" s="180"/>
      <c r="BV1" s="181" t="s">
        <v>85</v>
      </c>
      <c r="BW1" s="182" t="s">
        <v>86</v>
      </c>
      <c r="BX1" s="181" t="s">
        <v>87</v>
      </c>
      <c r="BY1" s="182" t="s">
        <v>89</v>
      </c>
      <c r="BZ1" s="183" t="s">
        <v>88</v>
      </c>
      <c r="CA1" s="180"/>
      <c r="CB1" s="181" t="s">
        <v>85</v>
      </c>
      <c r="CC1" s="182" t="s">
        <v>86</v>
      </c>
      <c r="CD1" s="181" t="s">
        <v>87</v>
      </c>
      <c r="CE1" s="182" t="s">
        <v>89</v>
      </c>
      <c r="CF1" s="183" t="s">
        <v>88</v>
      </c>
      <c r="CG1" s="180"/>
      <c r="CH1" s="181" t="s">
        <v>85</v>
      </c>
      <c r="CI1" s="182" t="s">
        <v>86</v>
      </c>
      <c r="CJ1" s="181" t="s">
        <v>87</v>
      </c>
      <c r="CK1" s="182" t="s">
        <v>89</v>
      </c>
      <c r="CL1" s="183" t="s">
        <v>88</v>
      </c>
      <c r="CM1" s="74"/>
      <c r="CN1" s="26" t="s">
        <v>85</v>
      </c>
      <c r="CO1" s="27" t="s">
        <v>86</v>
      </c>
      <c r="CP1" s="26" t="s">
        <v>87</v>
      </c>
      <c r="CQ1" s="27" t="s">
        <v>89</v>
      </c>
      <c r="CR1" s="75" t="s">
        <v>88</v>
      </c>
      <c r="CS1" s="74"/>
      <c r="CT1" s="26" t="s">
        <v>85</v>
      </c>
      <c r="CU1" s="27" t="s">
        <v>86</v>
      </c>
      <c r="CV1" s="26" t="s">
        <v>87</v>
      </c>
      <c r="CW1" s="27" t="s">
        <v>89</v>
      </c>
      <c r="CX1" s="75" t="s">
        <v>88</v>
      </c>
      <c r="CY1" s="74"/>
      <c r="CZ1" s="26" t="s">
        <v>85</v>
      </c>
      <c r="DA1" s="27" t="s">
        <v>86</v>
      </c>
      <c r="DB1" s="26" t="s">
        <v>87</v>
      </c>
      <c r="DC1" s="27" t="s">
        <v>89</v>
      </c>
      <c r="DD1" s="75" t="s">
        <v>88</v>
      </c>
      <c r="DE1" s="74"/>
      <c r="DF1" s="26" t="s">
        <v>85</v>
      </c>
      <c r="DG1" s="27" t="s">
        <v>86</v>
      </c>
      <c r="DH1" s="26" t="s">
        <v>87</v>
      </c>
      <c r="DI1" s="27" t="s">
        <v>89</v>
      </c>
      <c r="DJ1" s="75" t="s">
        <v>88</v>
      </c>
      <c r="DK1" s="74"/>
      <c r="DL1" s="26" t="s">
        <v>85</v>
      </c>
      <c r="DM1" s="27" t="s">
        <v>86</v>
      </c>
      <c r="DN1" s="26" t="s">
        <v>87</v>
      </c>
      <c r="DO1" s="27" t="s">
        <v>89</v>
      </c>
      <c r="DP1" s="75" t="s">
        <v>88</v>
      </c>
      <c r="DQ1" s="7"/>
      <c r="DR1" s="7" t="s">
        <v>85</v>
      </c>
      <c r="DS1" s="7" t="s">
        <v>86</v>
      </c>
      <c r="DT1" s="7" t="s">
        <v>87</v>
      </c>
      <c r="DU1" s="7" t="s">
        <v>89</v>
      </c>
      <c r="DV1" s="7" t="s">
        <v>88</v>
      </c>
      <c r="DW1" s="8"/>
      <c r="DX1" s="8" t="s">
        <v>85</v>
      </c>
      <c r="DY1" s="8" t="s">
        <v>86</v>
      </c>
      <c r="DZ1" s="8" t="s">
        <v>87</v>
      </c>
      <c r="EA1" s="8" t="s">
        <v>89</v>
      </c>
      <c r="EB1" s="8" t="s">
        <v>88</v>
      </c>
      <c r="EC1" s="9"/>
      <c r="ED1" s="9" t="s">
        <v>85</v>
      </c>
      <c r="EE1" s="9" t="s">
        <v>86</v>
      </c>
      <c r="EF1" s="9" t="s">
        <v>87</v>
      </c>
      <c r="EG1" s="9" t="s">
        <v>89</v>
      </c>
      <c r="EH1" s="9" t="s">
        <v>88</v>
      </c>
      <c r="EI1" s="9"/>
      <c r="EJ1" s="9" t="s">
        <v>85</v>
      </c>
      <c r="EK1" s="9" t="s">
        <v>86</v>
      </c>
      <c r="EL1" s="9" t="s">
        <v>87</v>
      </c>
      <c r="EM1" s="9" t="s">
        <v>89</v>
      </c>
      <c r="EN1" s="9" t="s">
        <v>88</v>
      </c>
      <c r="EO1" s="10"/>
      <c r="EP1" s="10" t="s">
        <v>85</v>
      </c>
      <c r="EQ1" s="10" t="s">
        <v>86</v>
      </c>
      <c r="ER1" s="10" t="s">
        <v>87</v>
      </c>
      <c r="ES1" s="10" t="s">
        <v>89</v>
      </c>
      <c r="ET1" s="10" t="s">
        <v>88</v>
      </c>
      <c r="EU1" s="10"/>
      <c r="EV1" s="10" t="s">
        <v>85</v>
      </c>
      <c r="EW1" s="10" t="s">
        <v>86</v>
      </c>
      <c r="EX1" s="10" t="s">
        <v>87</v>
      </c>
      <c r="EY1" s="10" t="s">
        <v>89</v>
      </c>
      <c r="EZ1" s="10" t="s">
        <v>88</v>
      </c>
      <c r="FA1" s="11"/>
      <c r="FB1" s="11" t="s">
        <v>85</v>
      </c>
      <c r="FC1" s="11" t="s">
        <v>86</v>
      </c>
      <c r="FD1" s="11" t="s">
        <v>87</v>
      </c>
      <c r="FE1" s="11" t="s">
        <v>89</v>
      </c>
      <c r="FF1" s="11" t="s">
        <v>88</v>
      </c>
      <c r="FG1" s="3"/>
      <c r="FH1" s="3" t="s">
        <v>85</v>
      </c>
      <c r="FI1" s="3" t="s">
        <v>86</v>
      </c>
      <c r="FJ1" s="3" t="s">
        <v>87</v>
      </c>
      <c r="FK1" s="3" t="s">
        <v>89</v>
      </c>
      <c r="FL1" s="3" t="s">
        <v>88</v>
      </c>
      <c r="FM1" s="169"/>
      <c r="FN1" s="169" t="s">
        <v>85</v>
      </c>
      <c r="FO1" s="169" t="s">
        <v>86</v>
      </c>
      <c r="FP1" s="169" t="s">
        <v>87</v>
      </c>
      <c r="FQ1" s="169" t="s">
        <v>89</v>
      </c>
      <c r="FR1" s="169" t="s">
        <v>88</v>
      </c>
      <c r="FS1" s="13"/>
      <c r="FT1" s="13" t="s">
        <v>85</v>
      </c>
      <c r="FU1" s="13" t="s">
        <v>86</v>
      </c>
      <c r="FV1" s="13" t="s">
        <v>87</v>
      </c>
      <c r="FW1" s="13" t="s">
        <v>89</v>
      </c>
      <c r="FX1" s="13" t="s">
        <v>88</v>
      </c>
      <c r="FY1" s="170"/>
      <c r="FZ1" s="170" t="s">
        <v>85</v>
      </c>
      <c r="GA1" s="170" t="s">
        <v>86</v>
      </c>
      <c r="GB1" s="170" t="s">
        <v>87</v>
      </c>
      <c r="GC1" s="170" t="s">
        <v>89</v>
      </c>
      <c r="GD1" s="170" t="s">
        <v>88</v>
      </c>
      <c r="GE1" s="170"/>
      <c r="GF1" s="170" t="s">
        <v>85</v>
      </c>
      <c r="GG1" s="170" t="s">
        <v>86</v>
      </c>
      <c r="GH1" s="170" t="s">
        <v>87</v>
      </c>
      <c r="GI1" s="170" t="s">
        <v>89</v>
      </c>
      <c r="GJ1" s="170" t="s">
        <v>88</v>
      </c>
      <c r="GK1" s="170"/>
      <c r="GL1" s="170" t="s">
        <v>85</v>
      </c>
      <c r="GM1" s="170" t="s">
        <v>86</v>
      </c>
      <c r="GN1" s="170" t="s">
        <v>87</v>
      </c>
      <c r="GO1" s="170" t="s">
        <v>89</v>
      </c>
      <c r="GP1" s="170" t="s">
        <v>88</v>
      </c>
      <c r="GQ1" s="170"/>
      <c r="GR1" s="170" t="s">
        <v>85</v>
      </c>
      <c r="GS1" s="170" t="s">
        <v>86</v>
      </c>
      <c r="GT1" s="170" t="s">
        <v>87</v>
      </c>
      <c r="GU1" s="170" t="s">
        <v>89</v>
      </c>
      <c r="GV1" s="170" t="s">
        <v>88</v>
      </c>
      <c r="GW1" s="170"/>
      <c r="GX1" s="170" t="s">
        <v>85</v>
      </c>
      <c r="GY1" s="170" t="s">
        <v>86</v>
      </c>
      <c r="GZ1" s="170" t="s">
        <v>87</v>
      </c>
      <c r="HA1" s="170" t="s">
        <v>89</v>
      </c>
      <c r="HB1" s="170" t="s">
        <v>88</v>
      </c>
      <c r="HC1" s="108"/>
      <c r="HD1" s="109" t="s">
        <v>85</v>
      </c>
      <c r="HE1" s="110" t="s">
        <v>86</v>
      </c>
      <c r="HF1" s="109" t="s">
        <v>87</v>
      </c>
      <c r="HG1" s="110" t="s">
        <v>89</v>
      </c>
      <c r="HH1" s="111" t="s">
        <v>88</v>
      </c>
      <c r="HI1" s="108"/>
      <c r="HJ1" s="109" t="s">
        <v>85</v>
      </c>
      <c r="HK1" s="110" t="s">
        <v>86</v>
      </c>
      <c r="HL1" s="109" t="s">
        <v>87</v>
      </c>
      <c r="HM1" s="110" t="s">
        <v>89</v>
      </c>
      <c r="HN1" s="111" t="s">
        <v>88</v>
      </c>
      <c r="HO1" s="108"/>
      <c r="HP1" s="109" t="s">
        <v>85</v>
      </c>
      <c r="HQ1" s="120" t="s">
        <v>86</v>
      </c>
      <c r="HR1" s="109" t="s">
        <v>87</v>
      </c>
      <c r="HS1" s="110" t="s">
        <v>89</v>
      </c>
      <c r="HT1" s="111" t="s">
        <v>88</v>
      </c>
      <c r="HU1" s="108"/>
      <c r="HV1" s="109" t="s">
        <v>85</v>
      </c>
      <c r="HW1" s="110" t="s">
        <v>86</v>
      </c>
      <c r="HX1" s="109" t="s">
        <v>87</v>
      </c>
      <c r="HY1" s="110" t="s">
        <v>89</v>
      </c>
      <c r="HZ1" s="111" t="s">
        <v>88</v>
      </c>
      <c r="IA1" s="108"/>
      <c r="IB1" s="109" t="s">
        <v>85</v>
      </c>
      <c r="IC1" s="120" t="s">
        <v>86</v>
      </c>
      <c r="ID1" s="109" t="s">
        <v>87</v>
      </c>
      <c r="IE1" s="110" t="s">
        <v>89</v>
      </c>
      <c r="IF1" s="111" t="s">
        <v>88</v>
      </c>
      <c r="IG1" s="108"/>
      <c r="IH1" s="109" t="s">
        <v>85</v>
      </c>
      <c r="II1" s="110" t="s">
        <v>86</v>
      </c>
      <c r="IJ1" s="109" t="s">
        <v>87</v>
      </c>
      <c r="IK1" s="110" t="s">
        <v>89</v>
      </c>
      <c r="IL1" s="111" t="s">
        <v>88</v>
      </c>
      <c r="IM1" s="108"/>
      <c r="IN1" s="109" t="s">
        <v>85</v>
      </c>
      <c r="IO1" s="110" t="s">
        <v>86</v>
      </c>
      <c r="IP1" s="109" t="s">
        <v>87</v>
      </c>
      <c r="IQ1" s="110" t="s">
        <v>89</v>
      </c>
      <c r="IR1" s="111" t="s">
        <v>88</v>
      </c>
      <c r="IS1" s="108"/>
      <c r="IT1" s="109" t="s">
        <v>85</v>
      </c>
      <c r="IU1" s="120" t="s">
        <v>86</v>
      </c>
      <c r="IV1" s="109" t="s">
        <v>87</v>
      </c>
      <c r="IW1" s="110" t="s">
        <v>89</v>
      </c>
      <c r="IX1" s="111" t="s">
        <v>88</v>
      </c>
      <c r="IY1" s="108"/>
      <c r="IZ1" s="109" t="s">
        <v>85</v>
      </c>
      <c r="JA1" s="110" t="s">
        <v>86</v>
      </c>
      <c r="JB1" s="109" t="s">
        <v>87</v>
      </c>
      <c r="JC1" s="110" t="s">
        <v>89</v>
      </c>
      <c r="JD1" s="111" t="s">
        <v>88</v>
      </c>
      <c r="JE1" s="108"/>
      <c r="JF1" s="109" t="s">
        <v>85</v>
      </c>
      <c r="JG1" s="110" t="s">
        <v>86</v>
      </c>
      <c r="JH1" s="109" t="s">
        <v>87</v>
      </c>
      <c r="JI1" s="110" t="s">
        <v>89</v>
      </c>
      <c r="JJ1" s="111" t="s">
        <v>88</v>
      </c>
      <c r="JK1" s="108"/>
      <c r="JL1" s="109" t="s">
        <v>85</v>
      </c>
      <c r="JM1" s="120" t="s">
        <v>86</v>
      </c>
      <c r="JN1" s="109" t="s">
        <v>87</v>
      </c>
      <c r="JO1" s="110" t="s">
        <v>89</v>
      </c>
      <c r="JP1" s="111" t="s">
        <v>88</v>
      </c>
      <c r="JQ1" s="108"/>
      <c r="JR1" s="109" t="s">
        <v>85</v>
      </c>
      <c r="JS1" s="120" t="s">
        <v>86</v>
      </c>
      <c r="JT1" s="109" t="s">
        <v>87</v>
      </c>
      <c r="JU1" s="110" t="s">
        <v>89</v>
      </c>
      <c r="JV1" s="111" t="s">
        <v>88</v>
      </c>
      <c r="JW1" s="108"/>
      <c r="JX1" s="109" t="s">
        <v>85</v>
      </c>
      <c r="JY1" s="120" t="s">
        <v>86</v>
      </c>
      <c r="JZ1" s="109" t="s">
        <v>87</v>
      </c>
      <c r="KA1" s="110" t="s">
        <v>89</v>
      </c>
      <c r="KB1" s="111" t="s">
        <v>88</v>
      </c>
      <c r="KC1" s="108"/>
      <c r="KD1" s="109" t="s">
        <v>85</v>
      </c>
      <c r="KE1" s="110" t="s">
        <v>86</v>
      </c>
      <c r="KF1" s="109" t="s">
        <v>87</v>
      </c>
      <c r="KG1" s="110" t="s">
        <v>89</v>
      </c>
      <c r="KH1" s="111" t="s">
        <v>88</v>
      </c>
      <c r="KI1" s="108"/>
      <c r="KJ1" s="109" t="s">
        <v>85</v>
      </c>
      <c r="KK1" s="120" t="s">
        <v>86</v>
      </c>
      <c r="KL1" s="109" t="s">
        <v>87</v>
      </c>
      <c r="KM1" s="110" t="s">
        <v>89</v>
      </c>
      <c r="KN1" s="111" t="s">
        <v>88</v>
      </c>
      <c r="KO1" s="108"/>
      <c r="KP1" s="109" t="s">
        <v>85</v>
      </c>
      <c r="KQ1" s="110" t="s">
        <v>86</v>
      </c>
      <c r="KR1" s="109" t="s">
        <v>87</v>
      </c>
      <c r="KS1" s="110" t="s">
        <v>89</v>
      </c>
      <c r="KT1" s="111" t="s">
        <v>88</v>
      </c>
      <c r="KU1" s="108"/>
      <c r="KV1" s="109" t="s">
        <v>85</v>
      </c>
      <c r="KW1" s="110" t="s">
        <v>86</v>
      </c>
      <c r="KX1" s="109" t="s">
        <v>87</v>
      </c>
      <c r="KY1" s="110" t="s">
        <v>89</v>
      </c>
      <c r="KZ1" s="111" t="s">
        <v>88</v>
      </c>
      <c r="LA1" s="108"/>
      <c r="LB1" s="109" t="s">
        <v>85</v>
      </c>
      <c r="LC1" s="126" t="s">
        <v>86</v>
      </c>
      <c r="LD1" s="109" t="s">
        <v>87</v>
      </c>
      <c r="LE1" s="110" t="s">
        <v>89</v>
      </c>
      <c r="LF1" s="111" t="s">
        <v>88</v>
      </c>
      <c r="LG1" s="130"/>
      <c r="LH1" s="131" t="s">
        <v>85</v>
      </c>
      <c r="LI1" s="132" t="s">
        <v>86</v>
      </c>
      <c r="LJ1" s="131" t="s">
        <v>87</v>
      </c>
      <c r="LK1" s="133" t="s">
        <v>89</v>
      </c>
      <c r="LL1" s="134" t="s">
        <v>88</v>
      </c>
    </row>
    <row r="2" spans="1:324" s="28" customFormat="1" x14ac:dyDescent="0.25">
      <c r="A2" s="33" t="s">
        <v>84</v>
      </c>
      <c r="B2" s="34">
        <v>1</v>
      </c>
      <c r="C2" s="96"/>
      <c r="D2" s="34"/>
      <c r="E2" s="34"/>
      <c r="F2" s="37"/>
      <c r="G2" s="33" t="s">
        <v>84</v>
      </c>
      <c r="H2" s="34">
        <v>1</v>
      </c>
      <c r="I2" s="35"/>
      <c r="J2" s="34"/>
      <c r="K2" s="35"/>
      <c r="L2" s="37"/>
      <c r="M2" s="33" t="s">
        <v>84</v>
      </c>
      <c r="N2" s="34">
        <v>1</v>
      </c>
      <c r="O2" s="34"/>
      <c r="P2" s="34"/>
      <c r="Q2" s="34"/>
      <c r="R2" s="37"/>
      <c r="S2" s="33" t="s">
        <v>84</v>
      </c>
      <c r="T2" s="34">
        <v>1</v>
      </c>
      <c r="U2" s="34"/>
      <c r="V2" s="34"/>
      <c r="W2" s="34"/>
      <c r="X2" s="37"/>
      <c r="Y2" s="33" t="s">
        <v>84</v>
      </c>
      <c r="Z2" s="34">
        <v>1</v>
      </c>
      <c r="AA2" s="34"/>
      <c r="AB2" s="34"/>
      <c r="AC2" s="34"/>
      <c r="AD2" s="37"/>
      <c r="AE2" s="33" t="s">
        <v>84</v>
      </c>
      <c r="AF2" s="34">
        <v>1</v>
      </c>
      <c r="AG2" s="34"/>
      <c r="AH2" s="34"/>
      <c r="AI2" s="34"/>
      <c r="AJ2" s="37"/>
      <c r="AK2" s="54" t="s">
        <v>84</v>
      </c>
      <c r="AL2" s="55">
        <v>2</v>
      </c>
      <c r="AM2" s="56"/>
      <c r="AN2" s="55"/>
      <c r="AO2" s="55"/>
      <c r="AP2" s="60"/>
      <c r="AQ2" s="66" t="s">
        <v>84</v>
      </c>
      <c r="AR2" s="67">
        <v>3</v>
      </c>
      <c r="AS2" s="68"/>
      <c r="AT2" s="67"/>
      <c r="AU2" s="67"/>
      <c r="AV2" s="69"/>
      <c r="AW2" s="66" t="s">
        <v>84</v>
      </c>
      <c r="AX2" s="67">
        <v>3</v>
      </c>
      <c r="AY2" s="68"/>
      <c r="AZ2" s="67"/>
      <c r="BA2" s="67"/>
      <c r="BB2" s="69"/>
      <c r="BC2" s="66" t="s">
        <v>84</v>
      </c>
      <c r="BD2" s="67">
        <v>3</v>
      </c>
      <c r="BE2" s="68"/>
      <c r="BF2" s="67"/>
      <c r="BG2" s="67"/>
      <c r="BH2" s="69"/>
      <c r="BI2" s="76" t="s">
        <v>84</v>
      </c>
      <c r="BJ2" s="77">
        <v>4</v>
      </c>
      <c r="BK2" s="78"/>
      <c r="BL2" s="77"/>
      <c r="BM2" s="77"/>
      <c r="BN2" s="48"/>
      <c r="BO2" s="87" t="s">
        <v>84</v>
      </c>
      <c r="BP2" s="88">
        <v>6</v>
      </c>
      <c r="BQ2" s="89"/>
      <c r="BR2" s="88"/>
      <c r="BS2" s="88"/>
      <c r="BT2" s="90"/>
      <c r="BU2" s="184" t="s">
        <v>84</v>
      </c>
      <c r="BV2" s="185">
        <v>7</v>
      </c>
      <c r="BW2" s="186"/>
      <c r="BX2" s="185"/>
      <c r="BY2" s="185"/>
      <c r="BZ2" s="187"/>
      <c r="CA2" s="184" t="s">
        <v>84</v>
      </c>
      <c r="CB2" s="185">
        <v>7</v>
      </c>
      <c r="CC2" s="186"/>
      <c r="CD2" s="185"/>
      <c r="CE2" s="185"/>
      <c r="CF2" s="187"/>
      <c r="CG2" s="184" t="s">
        <v>84</v>
      </c>
      <c r="CH2" s="185">
        <v>7</v>
      </c>
      <c r="CI2" s="186"/>
      <c r="CJ2" s="185"/>
      <c r="CK2" s="185"/>
      <c r="CL2" s="187"/>
      <c r="CM2" s="76" t="s">
        <v>84</v>
      </c>
      <c r="CN2" s="77">
        <v>8</v>
      </c>
      <c r="CO2" s="177"/>
      <c r="CP2" s="77"/>
      <c r="CQ2" s="77"/>
      <c r="CR2" s="48"/>
      <c r="CS2" s="76" t="s">
        <v>84</v>
      </c>
      <c r="CT2" s="77">
        <v>8</v>
      </c>
      <c r="CU2" s="177"/>
      <c r="CV2" s="77"/>
      <c r="CW2" s="77"/>
      <c r="CX2" s="48"/>
      <c r="CY2" s="76" t="s">
        <v>84</v>
      </c>
      <c r="CZ2" s="77">
        <v>8</v>
      </c>
      <c r="DA2" s="177"/>
      <c r="DB2" s="77"/>
      <c r="DC2" s="77"/>
      <c r="DD2" s="48"/>
      <c r="DE2" s="76" t="s">
        <v>84</v>
      </c>
      <c r="DF2" s="77">
        <v>8</v>
      </c>
      <c r="DG2" s="177"/>
      <c r="DH2" s="77"/>
      <c r="DI2" s="77"/>
      <c r="DJ2" s="48"/>
      <c r="DK2" s="76" t="s">
        <v>84</v>
      </c>
      <c r="DL2" s="77">
        <v>8</v>
      </c>
      <c r="DM2" s="177"/>
      <c r="DN2" s="77"/>
      <c r="DO2" s="77"/>
      <c r="DP2" s="48"/>
      <c r="DQ2" s="7" t="s">
        <v>84</v>
      </c>
      <c r="DR2" s="7">
        <v>9</v>
      </c>
      <c r="DS2" s="7"/>
      <c r="DT2" s="7"/>
      <c r="DU2" s="7"/>
      <c r="DV2" s="7"/>
      <c r="DW2" s="8" t="s">
        <v>84</v>
      </c>
      <c r="DX2" s="8">
        <v>10</v>
      </c>
      <c r="DY2" s="8"/>
      <c r="DZ2" s="8"/>
      <c r="EA2" s="8"/>
      <c r="EB2" s="8"/>
      <c r="EC2" s="9" t="s">
        <v>84</v>
      </c>
      <c r="ED2" s="9">
        <v>11</v>
      </c>
      <c r="EE2" s="9"/>
      <c r="EF2" s="9"/>
      <c r="EG2" s="9"/>
      <c r="EH2" s="9"/>
      <c r="EI2" s="9" t="s">
        <v>84</v>
      </c>
      <c r="EJ2" s="9">
        <v>11</v>
      </c>
      <c r="EK2" s="9"/>
      <c r="EL2" s="9"/>
      <c r="EM2" s="9"/>
      <c r="EN2" s="9"/>
      <c r="EO2" s="10" t="s">
        <v>84</v>
      </c>
      <c r="EP2" s="10">
        <v>12</v>
      </c>
      <c r="EQ2" s="10"/>
      <c r="ER2" s="10"/>
      <c r="ES2" s="10"/>
      <c r="ET2" s="10"/>
      <c r="EU2" s="10" t="s">
        <v>84</v>
      </c>
      <c r="EV2" s="10">
        <v>12</v>
      </c>
      <c r="EW2" s="10"/>
      <c r="EX2" s="10"/>
      <c r="EY2" s="10"/>
      <c r="EZ2" s="10"/>
      <c r="FA2" s="11" t="s">
        <v>84</v>
      </c>
      <c r="FB2" s="11">
        <v>14</v>
      </c>
      <c r="FC2" s="11"/>
      <c r="FD2" s="11"/>
      <c r="FE2" s="11"/>
      <c r="FF2" s="11"/>
      <c r="FG2" s="3" t="s">
        <v>84</v>
      </c>
      <c r="FH2" s="3">
        <v>15</v>
      </c>
      <c r="FI2" s="3"/>
      <c r="FJ2" s="3"/>
      <c r="FK2" s="3"/>
      <c r="FL2" s="3"/>
      <c r="FM2" s="169" t="s">
        <v>84</v>
      </c>
      <c r="FN2" s="169">
        <v>16</v>
      </c>
      <c r="FO2" s="169"/>
      <c r="FP2" s="169"/>
      <c r="FQ2" s="169"/>
      <c r="FR2" s="169"/>
      <c r="FS2" s="13" t="s">
        <v>84</v>
      </c>
      <c r="FT2" s="13">
        <v>17</v>
      </c>
      <c r="FU2" s="13"/>
      <c r="FV2" s="13"/>
      <c r="FW2" s="13"/>
      <c r="FX2" s="13"/>
      <c r="FY2" s="170" t="s">
        <v>84</v>
      </c>
      <c r="FZ2" s="170">
        <v>18</v>
      </c>
      <c r="GA2" s="170"/>
      <c r="GB2" s="170"/>
      <c r="GC2" s="170"/>
      <c r="GD2" s="170"/>
      <c r="GE2" s="170" t="s">
        <v>84</v>
      </c>
      <c r="GF2" s="170">
        <v>18</v>
      </c>
      <c r="GG2" s="170"/>
      <c r="GH2" s="170"/>
      <c r="GI2" s="170"/>
      <c r="GJ2" s="170"/>
      <c r="GK2" s="170" t="s">
        <v>84</v>
      </c>
      <c r="GL2" s="170">
        <v>18</v>
      </c>
      <c r="GM2" s="170"/>
      <c r="GN2" s="170"/>
      <c r="GO2" s="170"/>
      <c r="GP2" s="170"/>
      <c r="GQ2" s="170" t="s">
        <v>84</v>
      </c>
      <c r="GR2" s="170">
        <v>18</v>
      </c>
      <c r="GS2" s="170"/>
      <c r="GT2" s="170"/>
      <c r="GU2" s="170"/>
      <c r="GV2" s="170"/>
      <c r="GW2" s="170" t="s">
        <v>84</v>
      </c>
      <c r="GX2" s="170">
        <v>18</v>
      </c>
      <c r="GY2" s="170"/>
      <c r="GZ2" s="170"/>
      <c r="HA2" s="170"/>
      <c r="HB2" s="170"/>
      <c r="HC2" s="112" t="s">
        <v>84</v>
      </c>
      <c r="HD2" s="113">
        <v>19</v>
      </c>
      <c r="HE2" s="114"/>
      <c r="HF2" s="113"/>
      <c r="HG2" s="113"/>
      <c r="HH2" s="115"/>
      <c r="HI2" s="112" t="s">
        <v>84</v>
      </c>
      <c r="HJ2" s="113">
        <v>19</v>
      </c>
      <c r="HK2" s="114"/>
      <c r="HL2" s="113"/>
      <c r="HM2" s="113"/>
      <c r="HN2" s="115"/>
      <c r="HO2" s="112" t="s">
        <v>84</v>
      </c>
      <c r="HP2" s="113">
        <v>19</v>
      </c>
      <c r="HQ2" s="121"/>
      <c r="HR2" s="113"/>
      <c r="HS2" s="113"/>
      <c r="HT2" s="115"/>
      <c r="HU2" s="112" t="s">
        <v>84</v>
      </c>
      <c r="HV2" s="113">
        <v>19</v>
      </c>
      <c r="HW2" s="114"/>
      <c r="HX2" s="113"/>
      <c r="HY2" s="113"/>
      <c r="HZ2" s="115"/>
      <c r="IA2" s="112" t="s">
        <v>84</v>
      </c>
      <c r="IB2" s="113">
        <v>19</v>
      </c>
      <c r="IC2" s="121"/>
      <c r="ID2" s="113"/>
      <c r="IE2" s="113"/>
      <c r="IF2" s="115"/>
      <c r="IG2" s="112" t="s">
        <v>84</v>
      </c>
      <c r="IH2" s="113">
        <v>19</v>
      </c>
      <c r="II2" s="193"/>
      <c r="IJ2" s="113"/>
      <c r="IK2" s="113"/>
      <c r="IL2" s="115"/>
      <c r="IM2" s="112" t="s">
        <v>84</v>
      </c>
      <c r="IN2" s="113">
        <v>19</v>
      </c>
      <c r="IO2" s="114"/>
      <c r="IP2" s="113"/>
      <c r="IQ2" s="113"/>
      <c r="IR2" s="115"/>
      <c r="IS2" s="112" t="s">
        <v>84</v>
      </c>
      <c r="IT2" s="113">
        <v>19</v>
      </c>
      <c r="IU2" s="121"/>
      <c r="IV2" s="113"/>
      <c r="IW2" s="113"/>
      <c r="IX2" s="115"/>
      <c r="IY2" s="112" t="s">
        <v>84</v>
      </c>
      <c r="IZ2" s="113">
        <v>19</v>
      </c>
      <c r="JA2" s="114"/>
      <c r="JB2" s="113"/>
      <c r="JC2" s="113"/>
      <c r="JD2" s="115"/>
      <c r="JE2" s="112" t="s">
        <v>84</v>
      </c>
      <c r="JF2" s="113">
        <v>19</v>
      </c>
      <c r="JG2" s="193"/>
      <c r="JH2" s="113"/>
      <c r="JI2" s="113"/>
      <c r="JJ2" s="115"/>
      <c r="JK2" s="112" t="s">
        <v>84</v>
      </c>
      <c r="JL2" s="113">
        <v>19</v>
      </c>
      <c r="JM2" s="121"/>
      <c r="JN2" s="113"/>
      <c r="JO2" s="113"/>
      <c r="JP2" s="115"/>
      <c r="JQ2" s="112" t="s">
        <v>84</v>
      </c>
      <c r="JR2" s="113">
        <v>19</v>
      </c>
      <c r="JS2" s="121"/>
      <c r="JT2" s="113"/>
      <c r="JU2" s="113"/>
      <c r="JV2" s="115"/>
      <c r="JW2" s="112" t="s">
        <v>84</v>
      </c>
      <c r="JX2" s="113">
        <v>19</v>
      </c>
      <c r="JY2" s="121"/>
      <c r="JZ2" s="113"/>
      <c r="KA2" s="113"/>
      <c r="KB2" s="115"/>
      <c r="KC2" s="112" t="s">
        <v>84</v>
      </c>
      <c r="KD2" s="113">
        <v>19</v>
      </c>
      <c r="KE2" s="114"/>
      <c r="KF2" s="113"/>
      <c r="KG2" s="113"/>
      <c r="KH2" s="115"/>
      <c r="KI2" s="112" t="s">
        <v>84</v>
      </c>
      <c r="KJ2" s="113">
        <v>19</v>
      </c>
      <c r="KK2" s="121"/>
      <c r="KL2" s="113"/>
      <c r="KM2" s="113"/>
      <c r="KN2" s="115"/>
      <c r="KO2" s="112" t="s">
        <v>84</v>
      </c>
      <c r="KP2" s="113">
        <v>19</v>
      </c>
      <c r="KQ2" s="114"/>
      <c r="KR2" s="113"/>
      <c r="KS2" s="113"/>
      <c r="KT2" s="115"/>
      <c r="KU2" s="112" t="s">
        <v>84</v>
      </c>
      <c r="KV2" s="113">
        <v>19</v>
      </c>
      <c r="KW2" s="114"/>
      <c r="KX2" s="113"/>
      <c r="KY2" s="113"/>
      <c r="KZ2" s="115"/>
      <c r="LA2" s="112" t="s">
        <v>84</v>
      </c>
      <c r="LB2" s="113">
        <v>19</v>
      </c>
      <c r="LC2" s="127"/>
      <c r="LD2" s="113"/>
      <c r="LE2" s="113"/>
      <c r="LF2" s="115"/>
      <c r="LG2" s="135" t="s">
        <v>84</v>
      </c>
      <c r="LH2" s="136">
        <v>21</v>
      </c>
      <c r="LI2" s="137"/>
      <c r="LJ2" s="136"/>
      <c r="LK2" s="136"/>
      <c r="LL2" s="138"/>
    </row>
    <row r="3" spans="1:324" s="28" customFormat="1" ht="15.75" customHeight="1" x14ac:dyDescent="0.25">
      <c r="A3" s="33" t="s">
        <v>83</v>
      </c>
      <c r="B3" s="34">
        <v>164</v>
      </c>
      <c r="C3" s="96"/>
      <c r="D3" s="34"/>
      <c r="E3" s="34"/>
      <c r="F3" s="37"/>
      <c r="G3" s="33" t="s">
        <v>83</v>
      </c>
      <c r="H3" s="34">
        <v>544</v>
      </c>
      <c r="I3" s="36">
        <f>H3</f>
        <v>544</v>
      </c>
      <c r="J3" s="34"/>
      <c r="K3" s="35"/>
      <c r="L3" s="37"/>
      <c r="M3" s="33" t="s">
        <v>83</v>
      </c>
      <c r="N3" s="34">
        <v>545</v>
      </c>
      <c r="O3" s="34">
        <f>N3</f>
        <v>545</v>
      </c>
      <c r="P3" s="34"/>
      <c r="Q3" s="34"/>
      <c r="R3" s="37"/>
      <c r="S3" s="33" t="s">
        <v>83</v>
      </c>
      <c r="T3" s="34">
        <v>546</v>
      </c>
      <c r="U3" s="34">
        <f>T3</f>
        <v>546</v>
      </c>
      <c r="V3" s="34"/>
      <c r="W3" s="34"/>
      <c r="X3" s="37"/>
      <c r="Y3" s="33" t="s">
        <v>83</v>
      </c>
      <c r="Z3" s="34">
        <v>547</v>
      </c>
      <c r="AA3" s="34">
        <v>547</v>
      </c>
      <c r="AB3" s="34"/>
      <c r="AC3" s="34"/>
      <c r="AD3" s="37"/>
      <c r="AE3" s="33" t="s">
        <v>83</v>
      </c>
      <c r="AF3" s="34">
        <v>553</v>
      </c>
      <c r="AG3" s="34">
        <v>553</v>
      </c>
      <c r="AH3" s="34"/>
      <c r="AI3" s="34"/>
      <c r="AJ3" s="37"/>
      <c r="AK3" s="54" t="s">
        <v>83</v>
      </c>
      <c r="AL3" s="55">
        <v>655</v>
      </c>
      <c r="AM3" s="55">
        <f>AL3</f>
        <v>655</v>
      </c>
      <c r="AN3" s="55"/>
      <c r="AO3" s="55"/>
      <c r="AP3" s="60"/>
      <c r="AQ3" s="66" t="s">
        <v>83</v>
      </c>
      <c r="AR3" s="67">
        <v>112</v>
      </c>
      <c r="AS3" s="67">
        <v>112</v>
      </c>
      <c r="AT3" s="67"/>
      <c r="AU3" s="67"/>
      <c r="AV3" s="69"/>
      <c r="AW3" s="66" t="s">
        <v>83</v>
      </c>
      <c r="AX3" s="67">
        <v>139</v>
      </c>
      <c r="AY3" s="67">
        <v>139</v>
      </c>
      <c r="AZ3" s="67"/>
      <c r="BA3" s="67"/>
      <c r="BB3" s="69"/>
      <c r="BC3" s="66" t="s">
        <v>83</v>
      </c>
      <c r="BD3" s="67">
        <v>173</v>
      </c>
      <c r="BE3" s="67">
        <v>173</v>
      </c>
      <c r="BF3" s="67"/>
      <c r="BG3" s="67"/>
      <c r="BH3" s="69"/>
      <c r="BI3" s="76" t="s">
        <v>83</v>
      </c>
      <c r="BJ3" s="77">
        <v>220</v>
      </c>
      <c r="BK3" s="77">
        <v>220</v>
      </c>
      <c r="BL3" s="77"/>
      <c r="BM3" s="77"/>
      <c r="BN3" s="48"/>
      <c r="BO3" s="87" t="s">
        <v>83</v>
      </c>
      <c r="BP3" s="88">
        <v>331</v>
      </c>
      <c r="BQ3" s="88"/>
      <c r="BR3" s="88"/>
      <c r="BS3" s="88"/>
      <c r="BT3" s="90"/>
      <c r="BU3" s="184" t="s">
        <v>83</v>
      </c>
      <c r="BV3" s="185">
        <v>516</v>
      </c>
      <c r="BW3" s="188"/>
      <c r="BX3" s="185"/>
      <c r="BY3" s="185"/>
      <c r="BZ3" s="187"/>
      <c r="CA3" s="184" t="s">
        <v>83</v>
      </c>
      <c r="CB3" s="185">
        <v>509</v>
      </c>
      <c r="CC3" s="188"/>
      <c r="CD3" s="185"/>
      <c r="CE3" s="185"/>
      <c r="CF3" s="187"/>
      <c r="CG3" s="184" t="s">
        <v>83</v>
      </c>
      <c r="CH3" s="185">
        <v>332</v>
      </c>
      <c r="CI3" s="188"/>
      <c r="CJ3" s="185"/>
      <c r="CK3" s="185"/>
      <c r="CL3" s="187"/>
      <c r="CM3" s="76" t="s">
        <v>83</v>
      </c>
      <c r="CN3" s="77">
        <v>1</v>
      </c>
      <c r="CO3" s="178"/>
      <c r="CP3" s="77"/>
      <c r="CQ3" s="77"/>
      <c r="CR3" s="48"/>
      <c r="CS3" s="76" t="s">
        <v>83</v>
      </c>
      <c r="CT3" s="77">
        <v>518</v>
      </c>
      <c r="CU3" s="178"/>
      <c r="CV3" s="77"/>
      <c r="CW3" s="77"/>
      <c r="CX3" s="48"/>
      <c r="CY3" s="76" t="s">
        <v>83</v>
      </c>
      <c r="CZ3" s="77">
        <v>19</v>
      </c>
      <c r="DA3" s="178"/>
      <c r="DB3" s="77"/>
      <c r="DC3" s="77"/>
      <c r="DD3" s="48"/>
      <c r="DE3" s="76" t="s">
        <v>83</v>
      </c>
      <c r="DF3" s="77">
        <v>570</v>
      </c>
      <c r="DG3" s="178"/>
      <c r="DH3" s="77"/>
      <c r="DI3" s="77"/>
      <c r="DJ3" s="48"/>
      <c r="DK3" s="76" t="s">
        <v>83</v>
      </c>
      <c r="DL3" s="77">
        <v>571</v>
      </c>
      <c r="DM3" s="178"/>
      <c r="DN3" s="77"/>
      <c r="DO3" s="77"/>
      <c r="DP3" s="48"/>
      <c r="DQ3" s="7" t="s">
        <v>83</v>
      </c>
      <c r="DR3" s="7">
        <v>248</v>
      </c>
      <c r="DS3" s="7"/>
      <c r="DT3" s="7"/>
      <c r="DU3" s="7"/>
      <c r="DV3" s="7"/>
      <c r="DW3" s="8" t="s">
        <v>83</v>
      </c>
      <c r="DX3" s="8">
        <v>327</v>
      </c>
      <c r="DY3" s="8"/>
      <c r="DZ3" s="8"/>
      <c r="EA3" s="8"/>
      <c r="EB3" s="8"/>
      <c r="EC3" s="9" t="s">
        <v>83</v>
      </c>
      <c r="ED3" s="9">
        <v>593</v>
      </c>
      <c r="EE3" s="9"/>
      <c r="EF3" s="9"/>
      <c r="EG3" s="9"/>
      <c r="EH3" s="9"/>
      <c r="EI3" s="9" t="s">
        <v>83</v>
      </c>
      <c r="EJ3" s="9">
        <v>95</v>
      </c>
      <c r="EK3" s="9"/>
      <c r="EL3" s="9"/>
      <c r="EM3" s="9"/>
      <c r="EN3" s="9"/>
      <c r="EO3" s="10" t="s">
        <v>83</v>
      </c>
      <c r="EP3" s="10">
        <v>665</v>
      </c>
      <c r="EQ3" s="10"/>
      <c r="ER3" s="10"/>
      <c r="ES3" s="10"/>
      <c r="ET3" s="10"/>
      <c r="EU3" s="10" t="s">
        <v>83</v>
      </c>
      <c r="EV3" s="10">
        <v>666</v>
      </c>
      <c r="EW3" s="10"/>
      <c r="EX3" s="10"/>
      <c r="EY3" s="10"/>
      <c r="EZ3" s="10"/>
      <c r="FA3" s="11" t="s">
        <v>83</v>
      </c>
      <c r="FB3" s="11">
        <v>158</v>
      </c>
      <c r="FC3" s="11"/>
      <c r="FD3" s="11"/>
      <c r="FE3" s="11"/>
      <c r="FF3" s="11"/>
      <c r="FG3" s="3" t="s">
        <v>83</v>
      </c>
      <c r="FH3" s="3">
        <v>150</v>
      </c>
      <c r="FI3" s="3"/>
      <c r="FJ3" s="3"/>
      <c r="FK3" s="3"/>
      <c r="FL3" s="3"/>
      <c r="FM3" s="169" t="s">
        <v>83</v>
      </c>
      <c r="FN3" s="169">
        <v>68</v>
      </c>
      <c r="FO3" s="169"/>
      <c r="FP3" s="169"/>
      <c r="FQ3" s="169"/>
      <c r="FR3" s="169"/>
      <c r="FS3" s="13" t="s">
        <v>83</v>
      </c>
      <c r="FT3" s="13">
        <v>10</v>
      </c>
      <c r="FU3" s="13"/>
      <c r="FV3" s="13"/>
      <c r="FW3" s="13"/>
      <c r="FX3" s="13"/>
      <c r="FY3" s="170" t="s">
        <v>83</v>
      </c>
      <c r="FZ3" s="170">
        <v>108</v>
      </c>
      <c r="GA3" s="170"/>
      <c r="GB3" s="170"/>
      <c r="GC3" s="170"/>
      <c r="GD3" s="170"/>
      <c r="GE3" s="170" t="s">
        <v>83</v>
      </c>
      <c r="GF3" s="170">
        <v>306</v>
      </c>
      <c r="GG3" s="170"/>
      <c r="GH3" s="170"/>
      <c r="GI3" s="170"/>
      <c r="GJ3" s="170"/>
      <c r="GK3" s="170" t="s">
        <v>83</v>
      </c>
      <c r="GL3" s="170">
        <v>360</v>
      </c>
      <c r="GM3" s="170"/>
      <c r="GN3" s="170"/>
      <c r="GO3" s="170"/>
      <c r="GP3" s="170"/>
      <c r="GQ3" s="170" t="s">
        <v>83</v>
      </c>
      <c r="GR3" s="170">
        <v>361</v>
      </c>
      <c r="GS3" s="170"/>
      <c r="GT3" s="170"/>
      <c r="GU3" s="170"/>
      <c r="GV3" s="170"/>
      <c r="GW3" s="170" t="s">
        <v>83</v>
      </c>
      <c r="GX3" s="170">
        <v>380</v>
      </c>
      <c r="GY3" s="170"/>
      <c r="GZ3" s="170"/>
      <c r="HA3" s="170"/>
      <c r="HB3" s="170"/>
      <c r="HC3" s="112" t="s">
        <v>83</v>
      </c>
      <c r="HD3" s="113">
        <v>118</v>
      </c>
      <c r="HE3" s="113"/>
      <c r="HF3" s="113"/>
      <c r="HG3" s="113"/>
      <c r="HH3" s="115"/>
      <c r="HI3" s="112" t="s">
        <v>83</v>
      </c>
      <c r="HJ3" s="113">
        <v>48</v>
      </c>
      <c r="HK3" s="113"/>
      <c r="HL3" s="113"/>
      <c r="HM3" s="113"/>
      <c r="HN3" s="115"/>
      <c r="HO3" s="112" t="s">
        <v>83</v>
      </c>
      <c r="HP3" s="113">
        <v>353</v>
      </c>
      <c r="HQ3" s="122"/>
      <c r="HR3" s="113"/>
      <c r="HS3" s="113"/>
      <c r="HT3" s="115"/>
      <c r="HU3" s="112" t="s">
        <v>83</v>
      </c>
      <c r="HV3" s="113">
        <v>409</v>
      </c>
      <c r="HW3" s="113"/>
      <c r="HX3" s="113"/>
      <c r="HY3" s="113"/>
      <c r="HZ3" s="115"/>
      <c r="IA3" s="112" t="s">
        <v>83</v>
      </c>
      <c r="IB3" s="113">
        <v>369</v>
      </c>
      <c r="IC3" s="122"/>
      <c r="ID3" s="113"/>
      <c r="IE3" s="113"/>
      <c r="IF3" s="115"/>
      <c r="IG3" s="112" t="s">
        <v>83</v>
      </c>
      <c r="IH3" s="113">
        <v>64</v>
      </c>
      <c r="II3" s="194"/>
      <c r="IJ3" s="113"/>
      <c r="IK3" s="113"/>
      <c r="IL3" s="115"/>
      <c r="IM3" s="112" t="s">
        <v>83</v>
      </c>
      <c r="IN3" s="113">
        <v>358</v>
      </c>
      <c r="IO3" s="113"/>
      <c r="IP3" s="113"/>
      <c r="IQ3" s="113"/>
      <c r="IR3" s="115"/>
      <c r="IS3" s="112" t="s">
        <v>83</v>
      </c>
      <c r="IT3" s="113">
        <v>52</v>
      </c>
      <c r="IU3" s="122"/>
      <c r="IV3" s="113"/>
      <c r="IW3" s="113"/>
      <c r="IX3" s="115"/>
      <c r="IY3" s="112" t="s">
        <v>83</v>
      </c>
      <c r="IZ3" s="113">
        <v>606</v>
      </c>
      <c r="JA3" s="113"/>
      <c r="JB3" s="113"/>
      <c r="JC3" s="113"/>
      <c r="JD3" s="115"/>
      <c r="JE3" s="112" t="s">
        <v>83</v>
      </c>
      <c r="JF3" s="113">
        <v>607</v>
      </c>
      <c r="JG3" s="194"/>
      <c r="JH3" s="113"/>
      <c r="JI3" s="113"/>
      <c r="JJ3" s="115"/>
      <c r="JK3" s="112" t="s">
        <v>83</v>
      </c>
      <c r="JL3" s="113">
        <v>660</v>
      </c>
      <c r="JM3" s="122"/>
      <c r="JN3" s="113"/>
      <c r="JO3" s="113"/>
      <c r="JP3" s="115"/>
      <c r="JQ3" s="112" t="s">
        <v>83</v>
      </c>
      <c r="JR3" s="113">
        <v>671</v>
      </c>
      <c r="JS3" s="122"/>
      <c r="JT3" s="113"/>
      <c r="JU3" s="113"/>
      <c r="JV3" s="115"/>
      <c r="JW3" s="112" t="s">
        <v>83</v>
      </c>
      <c r="JX3" s="113">
        <v>670</v>
      </c>
      <c r="JY3" s="122"/>
      <c r="JZ3" s="113"/>
      <c r="KA3" s="113"/>
      <c r="KB3" s="115"/>
      <c r="KC3" s="112" t="s">
        <v>83</v>
      </c>
      <c r="KD3" s="113">
        <v>659</v>
      </c>
      <c r="KE3" s="113"/>
      <c r="KF3" s="113"/>
      <c r="KG3" s="113"/>
      <c r="KH3" s="115"/>
      <c r="KI3" s="112" t="s">
        <v>83</v>
      </c>
      <c r="KJ3" s="113">
        <v>365</v>
      </c>
      <c r="KK3" s="122"/>
      <c r="KL3" s="113"/>
      <c r="KM3" s="113"/>
      <c r="KN3" s="115"/>
      <c r="KO3" s="112" t="s">
        <v>83</v>
      </c>
      <c r="KP3" s="113">
        <v>368</v>
      </c>
      <c r="KQ3" s="113"/>
      <c r="KR3" s="113"/>
      <c r="KS3" s="113"/>
      <c r="KT3" s="115"/>
      <c r="KU3" s="112" t="s">
        <v>83</v>
      </c>
      <c r="KV3" s="113">
        <v>373</v>
      </c>
      <c r="KW3" s="113"/>
      <c r="KX3" s="113"/>
      <c r="KY3" s="113"/>
      <c r="KZ3" s="115"/>
      <c r="LA3" s="112" t="s">
        <v>83</v>
      </c>
      <c r="LB3" s="113">
        <v>370</v>
      </c>
      <c r="LC3" s="128"/>
      <c r="LD3" s="113"/>
      <c r="LE3" s="113"/>
      <c r="LF3" s="115"/>
      <c r="LG3" s="135" t="s">
        <v>83</v>
      </c>
      <c r="LH3" s="136">
        <v>293</v>
      </c>
      <c r="LI3" s="139"/>
      <c r="LJ3" s="136"/>
      <c r="LK3" s="136"/>
      <c r="LL3" s="138"/>
    </row>
    <row r="4" spans="1:324" s="42" customFormat="1" x14ac:dyDescent="0.25">
      <c r="A4" s="38" t="s">
        <v>82</v>
      </c>
      <c r="B4" s="39">
        <f>SUM(B5:B70)</f>
        <v>0</v>
      </c>
      <c r="C4" s="97"/>
      <c r="D4" s="39"/>
      <c r="E4" s="39"/>
      <c r="F4" s="40"/>
      <c r="G4" s="38" t="s">
        <v>82</v>
      </c>
      <c r="H4" s="39">
        <f>SUM(H5:H70)</f>
        <v>0</v>
      </c>
      <c r="I4" s="41"/>
      <c r="J4" s="39"/>
      <c r="K4" s="41"/>
      <c r="L4" s="40"/>
      <c r="M4" s="38" t="s">
        <v>82</v>
      </c>
      <c r="N4" s="39">
        <f>SUM(N5:N96)</f>
        <v>0</v>
      </c>
      <c r="O4" s="39"/>
      <c r="P4" s="39"/>
      <c r="Q4" s="39"/>
      <c r="R4" s="40"/>
      <c r="S4" s="38" t="s">
        <v>82</v>
      </c>
      <c r="T4" s="39">
        <f>SUM(T5:T92)</f>
        <v>0</v>
      </c>
      <c r="U4" s="39"/>
      <c r="V4" s="39"/>
      <c r="W4" s="39"/>
      <c r="X4" s="40"/>
      <c r="Y4" s="38" t="s">
        <v>82</v>
      </c>
      <c r="Z4" s="39">
        <f>SUM(Z5:Z56)</f>
        <v>0</v>
      </c>
      <c r="AA4" s="39"/>
      <c r="AB4" s="39"/>
      <c r="AC4" s="39"/>
      <c r="AD4" s="40"/>
      <c r="AE4" s="38" t="s">
        <v>82</v>
      </c>
      <c r="AF4" s="39">
        <f>SUM(AF5:AF57)</f>
        <v>0</v>
      </c>
      <c r="AG4" s="39"/>
      <c r="AH4" s="39"/>
      <c r="AI4" s="39"/>
      <c r="AJ4" s="40"/>
      <c r="AK4" s="57" t="s">
        <v>82</v>
      </c>
      <c r="AL4" s="58">
        <f>SUM(AL5:AL9)</f>
        <v>0</v>
      </c>
      <c r="AM4" s="59"/>
      <c r="AN4" s="58"/>
      <c r="AO4" s="58"/>
      <c r="AP4" s="61"/>
      <c r="AQ4" s="70" t="s">
        <v>82</v>
      </c>
      <c r="AR4" s="71">
        <f>SUM(AR5:AR54)</f>
        <v>0</v>
      </c>
      <c r="AS4" s="72"/>
      <c r="AT4" s="71"/>
      <c r="AU4" s="71"/>
      <c r="AV4" s="73"/>
      <c r="AW4" s="70" t="s">
        <v>82</v>
      </c>
      <c r="AX4" s="71">
        <f>SUM(AX5:AX54)</f>
        <v>0</v>
      </c>
      <c r="AY4" s="72"/>
      <c r="AZ4" s="71"/>
      <c r="BA4" s="71"/>
      <c r="BB4" s="73"/>
      <c r="BC4" s="70" t="s">
        <v>82</v>
      </c>
      <c r="BD4" s="71">
        <f>SUM(BD5:BD126)</f>
        <v>671</v>
      </c>
      <c r="BE4" s="72"/>
      <c r="BF4" s="71"/>
      <c r="BG4" s="71"/>
      <c r="BH4" s="73"/>
      <c r="BI4" s="79" t="s">
        <v>82</v>
      </c>
      <c r="BJ4" s="80">
        <f>SUM(BJ5:BJ126)</f>
        <v>1083</v>
      </c>
      <c r="BK4" s="81"/>
      <c r="BL4" s="80"/>
      <c r="BM4" s="80"/>
      <c r="BN4" s="82"/>
      <c r="BO4" s="91" t="s">
        <v>82</v>
      </c>
      <c r="BP4" s="92">
        <f>SUM(BP5:BP126)</f>
        <v>0</v>
      </c>
      <c r="BQ4" s="93"/>
      <c r="BR4" s="92"/>
      <c r="BS4" s="92"/>
      <c r="BT4" s="94"/>
      <c r="BU4" s="189" t="s">
        <v>82</v>
      </c>
      <c r="BV4" s="190">
        <f>SUM(BV5:BV126)</f>
        <v>2468</v>
      </c>
      <c r="BW4" s="191"/>
      <c r="BX4" s="190"/>
      <c r="BY4" s="190"/>
      <c r="BZ4" s="192"/>
      <c r="CA4" s="189" t="s">
        <v>82</v>
      </c>
      <c r="CB4" s="190">
        <f>SUM(CB5:CB126)</f>
        <v>3608</v>
      </c>
      <c r="CC4" s="191"/>
      <c r="CD4" s="190"/>
      <c r="CE4" s="190"/>
      <c r="CF4" s="192"/>
      <c r="CG4" s="189" t="s">
        <v>82</v>
      </c>
      <c r="CH4" s="190">
        <f>SUM(CH5:CH126)</f>
        <v>1805</v>
      </c>
      <c r="CI4" s="191"/>
      <c r="CJ4" s="190"/>
      <c r="CK4" s="190"/>
      <c r="CL4" s="192"/>
      <c r="CM4" s="79" t="s">
        <v>82</v>
      </c>
      <c r="CN4" s="80">
        <f>SUM(CN5:CN126)</f>
        <v>2501</v>
      </c>
      <c r="CO4" s="179"/>
      <c r="CP4" s="80"/>
      <c r="CQ4" s="80"/>
      <c r="CR4" s="82"/>
      <c r="CS4" s="79" t="s">
        <v>82</v>
      </c>
      <c r="CT4" s="80">
        <f>SUM(CT5:CT126)</f>
        <v>752</v>
      </c>
      <c r="CU4" s="179"/>
      <c r="CV4" s="80"/>
      <c r="CW4" s="80"/>
      <c r="CX4" s="82"/>
      <c r="CY4" s="79" t="s">
        <v>82</v>
      </c>
      <c r="CZ4" s="80">
        <f>SUM(CZ5:CZ126)</f>
        <v>2365</v>
      </c>
      <c r="DA4" s="179"/>
      <c r="DB4" s="80"/>
      <c r="DC4" s="80"/>
      <c r="DD4" s="82"/>
      <c r="DE4" s="79" t="s">
        <v>82</v>
      </c>
      <c r="DF4" s="80">
        <f>SUM(DF5:DF126)</f>
        <v>109</v>
      </c>
      <c r="DG4" s="179"/>
      <c r="DH4" s="80"/>
      <c r="DI4" s="80"/>
      <c r="DJ4" s="82"/>
      <c r="DK4" s="79" t="s">
        <v>82</v>
      </c>
      <c r="DL4" s="80">
        <f>SUM(DL5:DL126)</f>
        <v>363</v>
      </c>
      <c r="DM4" s="179"/>
      <c r="DN4" s="80"/>
      <c r="DO4" s="80"/>
      <c r="DP4" s="82"/>
      <c r="DQ4" s="7" t="s">
        <v>82</v>
      </c>
      <c r="DR4" s="7">
        <f>SUM(DR5:DR126)</f>
        <v>42</v>
      </c>
      <c r="DS4" s="7"/>
      <c r="DT4" s="7"/>
      <c r="DU4" s="7"/>
      <c r="DV4" s="7"/>
      <c r="DW4" s="8" t="s">
        <v>82</v>
      </c>
      <c r="DX4" s="8">
        <f>SUM(DX5:DX126)</f>
        <v>59</v>
      </c>
      <c r="DY4" s="8"/>
      <c r="DZ4" s="8"/>
      <c r="EA4" s="8"/>
      <c r="EB4" s="8"/>
      <c r="EC4" s="9" t="s">
        <v>82</v>
      </c>
      <c r="ED4" s="9">
        <f>SUM(ED5:ED126)</f>
        <v>81</v>
      </c>
      <c r="EE4" s="9"/>
      <c r="EF4" s="9"/>
      <c r="EG4" s="9"/>
      <c r="EH4" s="9"/>
      <c r="EI4" s="9" t="s">
        <v>82</v>
      </c>
      <c r="EJ4" s="9">
        <f>SUM(EJ5:EJ126)</f>
        <v>718</v>
      </c>
      <c r="EK4" s="9"/>
      <c r="EL4" s="9"/>
      <c r="EM4" s="9"/>
      <c r="EN4" s="9"/>
      <c r="EO4" s="10" t="s">
        <v>82</v>
      </c>
      <c r="EP4" s="10">
        <f>SUM(EP5:EP126)</f>
        <v>45</v>
      </c>
      <c r="EQ4" s="10"/>
      <c r="ER4" s="10"/>
      <c r="ES4" s="10"/>
      <c r="ET4" s="10"/>
      <c r="EU4" s="10" t="s">
        <v>82</v>
      </c>
      <c r="EV4" s="10">
        <f>SUM(EV5:EV126)</f>
        <v>210</v>
      </c>
      <c r="EW4" s="10"/>
      <c r="EX4" s="10"/>
      <c r="EY4" s="10"/>
      <c r="EZ4" s="10"/>
      <c r="FA4" s="11" t="s">
        <v>82</v>
      </c>
      <c r="FB4" s="11">
        <f>SUM(FB5:FB126)</f>
        <v>12</v>
      </c>
      <c r="FC4" s="11"/>
      <c r="FD4" s="11"/>
      <c r="FE4" s="11"/>
      <c r="FF4" s="11"/>
      <c r="FG4" s="3" t="s">
        <v>82</v>
      </c>
      <c r="FH4" s="3">
        <f>SUM(FH5:FH126)</f>
        <v>0</v>
      </c>
      <c r="FI4" s="3"/>
      <c r="FJ4" s="3"/>
      <c r="FK4" s="3"/>
      <c r="FL4" s="3"/>
      <c r="FM4" s="169" t="s">
        <v>82</v>
      </c>
      <c r="FN4" s="169">
        <f>SUM(FN5:FN126)</f>
        <v>636</v>
      </c>
      <c r="FO4" s="169"/>
      <c r="FP4" s="169"/>
      <c r="FQ4" s="169"/>
      <c r="FR4" s="169"/>
      <c r="FS4" s="13" t="s">
        <v>82</v>
      </c>
      <c r="FT4" s="13">
        <f>SUM(FT5:FT126)</f>
        <v>1717</v>
      </c>
      <c r="FU4" s="13"/>
      <c r="FV4" s="13"/>
      <c r="FW4" s="13"/>
      <c r="FX4" s="13"/>
      <c r="FY4" s="170" t="s">
        <v>82</v>
      </c>
      <c r="FZ4" s="170">
        <f>SUM(FZ5:FZ126)</f>
        <v>0</v>
      </c>
      <c r="GA4" s="170"/>
      <c r="GB4" s="170"/>
      <c r="GC4" s="170"/>
      <c r="GD4" s="170"/>
      <c r="GE4" s="170" t="s">
        <v>82</v>
      </c>
      <c r="GF4" s="170">
        <f>SUM(GF5:GF126)</f>
        <v>0</v>
      </c>
      <c r="GG4" s="170"/>
      <c r="GH4" s="170"/>
      <c r="GI4" s="170"/>
      <c r="GJ4" s="170"/>
      <c r="GK4" s="170" t="s">
        <v>82</v>
      </c>
      <c r="GL4" s="170">
        <f>SUM(GL5:GL126)</f>
        <v>88</v>
      </c>
      <c r="GM4" s="170"/>
      <c r="GN4" s="170"/>
      <c r="GO4" s="170"/>
      <c r="GP4" s="170"/>
      <c r="GQ4" s="170" t="s">
        <v>82</v>
      </c>
      <c r="GR4" s="170">
        <f>SUM(GR5:GR126)</f>
        <v>159</v>
      </c>
      <c r="GS4" s="170"/>
      <c r="GT4" s="170"/>
      <c r="GU4" s="170"/>
      <c r="GV4" s="170"/>
      <c r="GW4" s="170" t="s">
        <v>82</v>
      </c>
      <c r="GX4" s="170">
        <f>SUM(GX5:GX126)</f>
        <v>103</v>
      </c>
      <c r="GY4" s="170"/>
      <c r="GZ4" s="170"/>
      <c r="HA4" s="170"/>
      <c r="HB4" s="170"/>
      <c r="HC4" s="116" t="s">
        <v>82</v>
      </c>
      <c r="HD4" s="117">
        <f>SUM(HD5:HD126)</f>
        <v>458</v>
      </c>
      <c r="HE4" s="118"/>
      <c r="HF4" s="117"/>
      <c r="HG4" s="117"/>
      <c r="HH4" s="119"/>
      <c r="HI4" s="116" t="s">
        <v>82</v>
      </c>
      <c r="HJ4" s="117">
        <f>SUM(HJ5:HJ126)</f>
        <v>2102</v>
      </c>
      <c r="HK4" s="118"/>
      <c r="HL4" s="117"/>
      <c r="HM4" s="117"/>
      <c r="HN4" s="119"/>
      <c r="HO4" s="116" t="s">
        <v>82</v>
      </c>
      <c r="HP4" s="117">
        <f>SUM(HP5:HP126)</f>
        <v>47</v>
      </c>
      <c r="HQ4" s="123"/>
      <c r="HR4" s="117"/>
      <c r="HS4" s="117"/>
      <c r="HT4" s="119"/>
      <c r="HU4" s="116" t="s">
        <v>82</v>
      </c>
      <c r="HV4" s="117">
        <f>SUM(HV5:HV126)</f>
        <v>473</v>
      </c>
      <c r="HW4" s="118"/>
      <c r="HX4" s="117"/>
      <c r="HY4" s="117"/>
      <c r="HZ4" s="119"/>
      <c r="IA4" s="116" t="s">
        <v>82</v>
      </c>
      <c r="IB4" s="117">
        <f>SUM(IB5:IB126)</f>
        <v>560</v>
      </c>
      <c r="IC4" s="123"/>
      <c r="ID4" s="117"/>
      <c r="IE4" s="117"/>
      <c r="IF4" s="119"/>
      <c r="IG4" s="116" t="s">
        <v>82</v>
      </c>
      <c r="IH4" s="117">
        <f>SUM(IH5:IH126)</f>
        <v>978</v>
      </c>
      <c r="II4" s="195"/>
      <c r="IJ4" s="117"/>
      <c r="IK4" s="117"/>
      <c r="IL4" s="119"/>
      <c r="IM4" s="116" t="s">
        <v>82</v>
      </c>
      <c r="IN4" s="117">
        <f>SUM(IN5:IN126)</f>
        <v>368</v>
      </c>
      <c r="IO4" s="118"/>
      <c r="IP4" s="117"/>
      <c r="IQ4" s="117"/>
      <c r="IR4" s="119"/>
      <c r="IS4" s="116" t="s">
        <v>82</v>
      </c>
      <c r="IT4" s="117">
        <f>SUM(IT5:IT126)</f>
        <v>1885</v>
      </c>
      <c r="IU4" s="123"/>
      <c r="IV4" s="117"/>
      <c r="IW4" s="117"/>
      <c r="IX4" s="119"/>
      <c r="IY4" s="116" t="s">
        <v>82</v>
      </c>
      <c r="IZ4" s="117">
        <f>SUM(IZ5:IZ126)</f>
        <v>26</v>
      </c>
      <c r="JA4" s="118"/>
      <c r="JB4" s="117"/>
      <c r="JC4" s="117"/>
      <c r="JD4" s="119"/>
      <c r="JE4" s="116" t="s">
        <v>82</v>
      </c>
      <c r="JF4" s="117">
        <f>SUM(JF5:JF126)</f>
        <v>30</v>
      </c>
      <c r="JG4" s="195"/>
      <c r="JH4" s="117"/>
      <c r="JI4" s="117"/>
      <c r="JJ4" s="119"/>
      <c r="JK4" s="116" t="s">
        <v>82</v>
      </c>
      <c r="JL4" s="117">
        <f>SUM(JL5:JL126)</f>
        <v>116</v>
      </c>
      <c r="JM4" s="123"/>
      <c r="JN4" s="117"/>
      <c r="JO4" s="117"/>
      <c r="JP4" s="119"/>
      <c r="JQ4" s="116" t="s">
        <v>82</v>
      </c>
      <c r="JR4" s="117">
        <f>SUM(JR5:JR126)</f>
        <v>27</v>
      </c>
      <c r="JS4" s="123"/>
      <c r="JT4" s="117"/>
      <c r="JU4" s="117"/>
      <c r="JV4" s="119"/>
      <c r="JW4" s="116" t="s">
        <v>82</v>
      </c>
      <c r="JX4" s="117">
        <f>SUM(JX5:JX126)</f>
        <v>104</v>
      </c>
      <c r="JY4" s="123"/>
      <c r="JZ4" s="117"/>
      <c r="KA4" s="117"/>
      <c r="KB4" s="119"/>
      <c r="KC4" s="116" t="s">
        <v>82</v>
      </c>
      <c r="KD4" s="117">
        <f>SUM(KD5:KD126)</f>
        <v>20</v>
      </c>
      <c r="KE4" s="118"/>
      <c r="KF4" s="117"/>
      <c r="KG4" s="117"/>
      <c r="KH4" s="119"/>
      <c r="KI4" s="116" t="s">
        <v>82</v>
      </c>
      <c r="KJ4" s="117">
        <f>SUM(KJ5:KJ126)</f>
        <v>799</v>
      </c>
      <c r="KK4" s="123"/>
      <c r="KL4" s="117"/>
      <c r="KM4" s="117"/>
      <c r="KN4" s="119"/>
      <c r="KO4" s="116" t="s">
        <v>82</v>
      </c>
      <c r="KP4" s="117">
        <f>SUM(KP5:KP126)</f>
        <v>115</v>
      </c>
      <c r="KQ4" s="118"/>
      <c r="KR4" s="117"/>
      <c r="KS4" s="117"/>
      <c r="KT4" s="119"/>
      <c r="KU4" s="116" t="s">
        <v>82</v>
      </c>
      <c r="KV4" s="117">
        <f>SUM(KV5:KV126)</f>
        <v>241</v>
      </c>
      <c r="KW4" s="118"/>
      <c r="KX4" s="117"/>
      <c r="KY4" s="117"/>
      <c r="KZ4" s="119"/>
      <c r="LA4" s="116" t="s">
        <v>82</v>
      </c>
      <c r="LB4" s="117">
        <f>SUM(LB5:LB126)</f>
        <v>0</v>
      </c>
      <c r="LC4" s="129"/>
      <c r="LD4" s="117"/>
      <c r="LE4" s="117"/>
      <c r="LF4" s="119"/>
      <c r="LG4" s="140" t="s">
        <v>82</v>
      </c>
      <c r="LH4" s="141">
        <f>SUM(LH5:LH126)</f>
        <v>95</v>
      </c>
      <c r="LI4" s="142"/>
      <c r="LJ4" s="141"/>
      <c r="LK4" s="141"/>
      <c r="LL4" s="143"/>
    </row>
    <row r="5" spans="1:324" x14ac:dyDescent="0.25">
      <c r="AL5" t="s">
        <v>137</v>
      </c>
      <c r="AR5" t="s">
        <v>135</v>
      </c>
      <c r="AX5" t="s">
        <v>134</v>
      </c>
      <c r="BD5">
        <v>608</v>
      </c>
      <c r="BE5">
        <v>0</v>
      </c>
      <c r="BJ5">
        <v>865</v>
      </c>
      <c r="BK5" s="22">
        <f>BJ5/$BJ$4</f>
        <v>0.79870729455216993</v>
      </c>
      <c r="BL5">
        <v>0</v>
      </c>
      <c r="BP5" t="s">
        <v>133</v>
      </c>
      <c r="BV5">
        <v>1865</v>
      </c>
      <c r="BW5" s="22">
        <f>BV5/$BV$4</f>
        <v>0.7556726094003241</v>
      </c>
      <c r="CB5">
        <v>2616</v>
      </c>
      <c r="CC5" s="22">
        <f>CB5/$CB$4</f>
        <v>0.72505543237250558</v>
      </c>
      <c r="CH5">
        <v>1426</v>
      </c>
      <c r="CI5" s="43">
        <f>CH5/$CH$4</f>
        <v>0.79002770083102491</v>
      </c>
      <c r="CN5">
        <v>1086</v>
      </c>
      <c r="CO5" s="22">
        <f>CN5/$CN$4</f>
        <v>0.43422630947620949</v>
      </c>
      <c r="CT5" s="47">
        <v>418</v>
      </c>
      <c r="CU5" s="21">
        <f>CT5/$CT$4</f>
        <v>0.55585106382978722</v>
      </c>
      <c r="CZ5">
        <v>1003</v>
      </c>
      <c r="DA5" s="22">
        <f>CZ5/$CZ$4</f>
        <v>0.4241014799154334</v>
      </c>
      <c r="DF5" s="47">
        <v>59</v>
      </c>
      <c r="DG5" s="21">
        <f>DF5/DF4</f>
        <v>0.54128440366972475</v>
      </c>
      <c r="DL5" s="47">
        <v>238</v>
      </c>
      <c r="DM5" s="21">
        <f>DL5/$DL$4</f>
        <v>0.65564738292011016</v>
      </c>
      <c r="DR5" s="47">
        <v>25</v>
      </c>
      <c r="DS5" s="21">
        <f>DR5/$DR$4</f>
        <v>0.59523809523809523</v>
      </c>
      <c r="DX5">
        <v>59</v>
      </c>
      <c r="ED5" s="47">
        <v>48</v>
      </c>
      <c r="EE5" s="21">
        <f>ED5/$ED$4</f>
        <v>0.59259259259259256</v>
      </c>
      <c r="EJ5" s="47">
        <v>627</v>
      </c>
      <c r="EK5" s="21">
        <f>EJ5/$EJ$4</f>
        <v>0.87325905292479111</v>
      </c>
      <c r="EP5">
        <v>45</v>
      </c>
      <c r="EV5">
        <v>210</v>
      </c>
      <c r="FB5">
        <v>12</v>
      </c>
      <c r="FH5" t="s">
        <v>81</v>
      </c>
      <c r="FN5" s="47">
        <v>598</v>
      </c>
      <c r="FO5" s="21">
        <f>FN5/$FN$4</f>
        <v>0.94025157232704404</v>
      </c>
      <c r="FT5">
        <v>1380</v>
      </c>
      <c r="FU5" s="21">
        <f>FT5/$FT$4</f>
        <v>0.80372743156668613</v>
      </c>
      <c r="FZ5" t="s">
        <v>81</v>
      </c>
      <c r="GF5" t="s">
        <v>81</v>
      </c>
      <c r="GL5">
        <v>88</v>
      </c>
      <c r="GR5">
        <v>159</v>
      </c>
      <c r="GX5">
        <v>103</v>
      </c>
      <c r="HD5" s="47">
        <v>412</v>
      </c>
      <c r="HE5" s="21">
        <f>HD5/$HD$4</f>
        <v>0.89956331877729256</v>
      </c>
      <c r="HG5" s="43"/>
      <c r="HJ5">
        <v>1566</v>
      </c>
      <c r="HK5" s="21">
        <f>HJ5/$HJ$4</f>
        <v>0.74500475737392957</v>
      </c>
      <c r="HP5">
        <v>47</v>
      </c>
      <c r="HV5">
        <v>439</v>
      </c>
      <c r="HW5">
        <f>HV5/$HV$4</f>
        <v>0.92811839323467227</v>
      </c>
      <c r="IB5" s="47">
        <v>485</v>
      </c>
      <c r="IC5" s="21">
        <f>IB5/$IB$4</f>
        <v>0.8660714285714286</v>
      </c>
      <c r="IH5">
        <v>801</v>
      </c>
      <c r="II5" s="21">
        <f>IH5/$IH$4</f>
        <v>0.81901840490797551</v>
      </c>
      <c r="IN5" s="47">
        <v>317</v>
      </c>
      <c r="IO5" s="21">
        <f>IN5/$IN$4</f>
        <v>0.86141304347826086</v>
      </c>
      <c r="IT5">
        <v>1462</v>
      </c>
      <c r="IU5" s="21">
        <f>IT5/$IT$4</f>
        <v>0.77559681697612737</v>
      </c>
      <c r="IZ5">
        <v>26</v>
      </c>
      <c r="JF5">
        <v>30</v>
      </c>
      <c r="JL5" s="47">
        <v>106</v>
      </c>
      <c r="JM5" s="21">
        <f>JL5/JL4</f>
        <v>0.91379310344827591</v>
      </c>
      <c r="JR5">
        <v>27</v>
      </c>
      <c r="JX5">
        <v>104</v>
      </c>
      <c r="KD5">
        <v>20</v>
      </c>
      <c r="KJ5" s="47">
        <v>687</v>
      </c>
      <c r="KK5" s="21">
        <f>KJ5/$KJ$4</f>
        <v>0.85982478097622028</v>
      </c>
      <c r="KP5">
        <v>115</v>
      </c>
      <c r="KV5">
        <v>241</v>
      </c>
      <c r="LB5" t="s">
        <v>81</v>
      </c>
      <c r="LH5">
        <v>95</v>
      </c>
    </row>
    <row r="6" spans="1:324" x14ac:dyDescent="0.25">
      <c r="B6" t="s">
        <v>149</v>
      </c>
      <c r="H6" t="s">
        <v>150</v>
      </c>
      <c r="N6" t="s">
        <v>150</v>
      </c>
      <c r="T6" t="s">
        <v>149</v>
      </c>
      <c r="Z6" t="s">
        <v>149</v>
      </c>
      <c r="AF6" t="s">
        <v>149</v>
      </c>
      <c r="BD6" s="29">
        <v>18</v>
      </c>
      <c r="BE6">
        <v>1</v>
      </c>
      <c r="BJ6">
        <v>10</v>
      </c>
      <c r="BK6" s="22">
        <f t="shared" ref="BK6:BK17" si="0">BJ6/$BJ$4</f>
        <v>9.2336103416435829E-3</v>
      </c>
      <c r="BL6">
        <v>1</v>
      </c>
      <c r="BV6">
        <v>15</v>
      </c>
      <c r="BW6" s="22">
        <f t="shared" ref="BW6:BW32" si="1">BV6/$BV$4</f>
        <v>6.0777957860615886E-3</v>
      </c>
      <c r="BX6">
        <v>1</v>
      </c>
      <c r="BY6" s="22">
        <f>BX6/433</f>
        <v>2.3094688221709007E-3</v>
      </c>
      <c r="CB6">
        <v>29</v>
      </c>
      <c r="CC6" s="22">
        <f t="shared" ref="CC6:CC43" si="2">CB6/$CB$4</f>
        <v>8.0376940133037693E-3</v>
      </c>
      <c r="CD6">
        <v>1</v>
      </c>
      <c r="CH6">
        <v>12</v>
      </c>
      <c r="CI6" s="43">
        <f t="shared" ref="CI6:CI22" si="3">CH6/$CH$4</f>
        <v>6.6481994459833792E-3</v>
      </c>
      <c r="CJ6">
        <v>1</v>
      </c>
      <c r="CK6" s="22">
        <f>CJ6/433</f>
        <v>2.3094688221709007E-3</v>
      </c>
      <c r="CN6">
        <v>12</v>
      </c>
      <c r="CO6" s="22">
        <f t="shared" ref="CO6:CO32" si="4">CN6/$CN$4</f>
        <v>4.7980807676929228E-3</v>
      </c>
      <c r="CP6">
        <v>1</v>
      </c>
      <c r="CT6" s="29">
        <v>14</v>
      </c>
      <c r="CU6" s="21">
        <f t="shared" ref="CU6:CU7" si="5">CT6/$CT$4</f>
        <v>1.8617021276595744E-2</v>
      </c>
      <c r="CV6">
        <v>1</v>
      </c>
      <c r="CZ6">
        <v>11</v>
      </c>
      <c r="DA6" s="22">
        <f t="shared" ref="DA6:DA30" si="6">CZ6/$CZ$4</f>
        <v>4.6511627906976744E-3</v>
      </c>
      <c r="DB6">
        <v>1</v>
      </c>
      <c r="DF6" s="29">
        <v>50</v>
      </c>
      <c r="DG6" s="21">
        <f>DF6/DF4</f>
        <v>0.45871559633027525</v>
      </c>
      <c r="DH6">
        <v>1</v>
      </c>
      <c r="DI6" s="43">
        <f>DH6/433</f>
        <v>2.3094688221709007E-3</v>
      </c>
      <c r="DL6" s="29">
        <v>113</v>
      </c>
      <c r="DM6" s="21">
        <f t="shared" ref="DM6:DM7" si="7">DL6/$DL$4</f>
        <v>0.31129476584022037</v>
      </c>
      <c r="DN6">
        <v>1</v>
      </c>
      <c r="DO6" s="43">
        <f>DN6/433</f>
        <v>2.3094688221709007E-3</v>
      </c>
      <c r="DR6" s="29">
        <v>17</v>
      </c>
      <c r="DS6" s="21">
        <f>DR6/$DR$4</f>
        <v>0.40476190476190477</v>
      </c>
      <c r="DT6">
        <v>2</v>
      </c>
      <c r="DU6" s="43">
        <f>DT6/433</f>
        <v>4.6189376443418013E-3</v>
      </c>
      <c r="ED6" s="29">
        <v>33</v>
      </c>
      <c r="EE6" s="21">
        <f>ED6/$ED$4</f>
        <v>0.40740740740740738</v>
      </c>
      <c r="EF6">
        <v>1</v>
      </c>
      <c r="EG6" s="43">
        <f>EF6/433</f>
        <v>2.3094688221709007E-3</v>
      </c>
      <c r="EJ6" s="29">
        <v>21</v>
      </c>
      <c r="EK6" s="21">
        <f t="shared" ref="EK6:EK11" si="8">EJ6/$EJ$4</f>
        <v>2.9247910863509748E-2</v>
      </c>
      <c r="EL6">
        <v>1</v>
      </c>
      <c r="EM6" s="43">
        <f>EL6/433</f>
        <v>2.3094688221709007E-3</v>
      </c>
      <c r="FN6" s="156">
        <v>14</v>
      </c>
      <c r="FO6" s="21">
        <f t="shared" ref="FO6:FO8" si="9">FN6/$FN$4</f>
        <v>2.20125786163522E-2</v>
      </c>
      <c r="FP6">
        <v>1</v>
      </c>
      <c r="FQ6" s="43">
        <f t="shared" ref="FQ6:FQ8" si="10">FP6/433</f>
        <v>2.3094688221709007E-3</v>
      </c>
      <c r="FT6" s="29">
        <v>11</v>
      </c>
      <c r="FU6" s="21">
        <f t="shared" ref="FU6:FU21" si="11">FT6/$FT$4</f>
        <v>6.4065230052417002E-3</v>
      </c>
      <c r="FV6">
        <v>1</v>
      </c>
      <c r="FW6" s="43">
        <f t="shared" ref="FW6:FW21" si="12">FV6/433</f>
        <v>2.3094688221709007E-3</v>
      </c>
      <c r="HD6" s="29">
        <v>13</v>
      </c>
      <c r="HE6" s="21">
        <f t="shared" ref="HE6:HE9" si="13">HD6/$HD$4</f>
        <v>2.8384279475982533E-2</v>
      </c>
      <c r="HF6">
        <v>1</v>
      </c>
      <c r="HG6" s="43">
        <f t="shared" ref="HG6:HG9" si="14">HF6/433</f>
        <v>2.3094688221709007E-3</v>
      </c>
      <c r="HJ6">
        <v>19</v>
      </c>
      <c r="HK6" s="21">
        <f t="shared" ref="HK6:HK29" si="15">HJ6/$HJ$4</f>
        <v>9.0390104662226457E-3</v>
      </c>
      <c r="HL6">
        <v>1</v>
      </c>
      <c r="HM6" s="43">
        <f t="shared" ref="HM6:HM29" si="16">HL6/433</f>
        <v>2.3094688221709007E-3</v>
      </c>
      <c r="HV6" s="29">
        <v>19</v>
      </c>
      <c r="HW6">
        <f t="shared" ref="HW6:HW7" si="17">HV6/$HV$4</f>
        <v>4.0169133192389003E-2</v>
      </c>
      <c r="HX6">
        <v>1</v>
      </c>
      <c r="HY6" s="43">
        <f t="shared" ref="HY6:HY7" si="18">HX6/433</f>
        <v>2.3094688221709007E-3</v>
      </c>
      <c r="IB6" s="29">
        <v>19</v>
      </c>
      <c r="IC6" s="21">
        <f t="shared" ref="IC6:IC10" si="19">IB6/$IB$4</f>
        <v>3.3928571428571426E-2</v>
      </c>
      <c r="ID6">
        <v>1</v>
      </c>
      <c r="IE6" s="43">
        <f t="shared" ref="IE6:IE10" si="20">ID6/433</f>
        <v>2.3094688221709007E-3</v>
      </c>
      <c r="IH6">
        <v>10</v>
      </c>
      <c r="II6" s="21">
        <f>IH6/$IH$4</f>
        <v>1.0224948875255624E-2</v>
      </c>
      <c r="IJ6">
        <v>1</v>
      </c>
      <c r="IK6" s="43">
        <f t="shared" ref="IK6:IK17" si="21">IJ6/433</f>
        <v>2.3094688221709007E-3</v>
      </c>
      <c r="IN6" s="29">
        <v>14</v>
      </c>
      <c r="IO6" s="21">
        <f t="shared" ref="IO6:IO9" si="22">IN6/$IN$4</f>
        <v>3.8043478260869568E-2</v>
      </c>
      <c r="IP6">
        <v>1</v>
      </c>
      <c r="IQ6" s="43">
        <f t="shared" ref="IQ6:IQ9" si="23">IP6/433</f>
        <v>2.3094688221709007E-3</v>
      </c>
      <c r="IT6">
        <v>11</v>
      </c>
      <c r="IU6" s="21">
        <f t="shared" ref="IU6:IU25" si="24">IT6/$IT$4</f>
        <v>5.8355437665782491E-3</v>
      </c>
      <c r="IV6">
        <v>1</v>
      </c>
      <c r="IW6" s="43">
        <f t="shared" ref="IW6:IW25" si="25">IV6/433</f>
        <v>2.3094688221709007E-3</v>
      </c>
      <c r="JL6" s="29">
        <v>10</v>
      </c>
      <c r="JM6" s="21">
        <f>JL6/JL4</f>
        <v>8.6206896551724144E-2</v>
      </c>
      <c r="JN6">
        <v>1</v>
      </c>
      <c r="JO6" s="43">
        <f t="shared" ref="JO6" si="26">JN6/433</f>
        <v>2.3094688221709007E-3</v>
      </c>
      <c r="KJ6" s="29">
        <v>23</v>
      </c>
      <c r="KK6" s="21">
        <f t="shared" ref="KK6:KK12" si="27">KJ6/$KJ$4</f>
        <v>2.8785982478097622E-2</v>
      </c>
      <c r="KL6">
        <v>1</v>
      </c>
      <c r="KM6" s="43">
        <f t="shared" ref="KM6:KM12" si="28">KL6/433</f>
        <v>2.3094688221709007E-3</v>
      </c>
    </row>
    <row r="7" spans="1:324" x14ac:dyDescent="0.25">
      <c r="AX7" t="s">
        <v>136</v>
      </c>
      <c r="BD7" s="29">
        <v>13</v>
      </c>
      <c r="BE7">
        <v>1</v>
      </c>
      <c r="BJ7">
        <v>12</v>
      </c>
      <c r="BK7" s="22">
        <f t="shared" si="0"/>
        <v>1.1080332409972299E-2</v>
      </c>
      <c r="BL7">
        <v>1</v>
      </c>
      <c r="BV7">
        <v>34</v>
      </c>
      <c r="BW7" s="22">
        <f t="shared" si="1"/>
        <v>1.3776337115072933E-2</v>
      </c>
      <c r="BX7">
        <v>1</v>
      </c>
      <c r="BY7" s="22">
        <f t="shared" ref="BY7:BY32" si="29">BX7/433</f>
        <v>2.3094688221709007E-3</v>
      </c>
      <c r="CB7">
        <v>98</v>
      </c>
      <c r="CC7" s="22">
        <f t="shared" si="2"/>
        <v>2.7161862527716185E-2</v>
      </c>
      <c r="CD7">
        <v>1</v>
      </c>
      <c r="CH7">
        <v>17</v>
      </c>
      <c r="CI7" s="43">
        <f t="shared" si="3"/>
        <v>9.4182825484764535E-3</v>
      </c>
      <c r="CJ7">
        <v>1</v>
      </c>
      <c r="CK7" s="22">
        <f t="shared" ref="CK7:CK22" si="30">CJ7/433</f>
        <v>2.3094688221709007E-3</v>
      </c>
      <c r="CN7">
        <v>14</v>
      </c>
      <c r="CO7" s="22">
        <f t="shared" si="4"/>
        <v>5.5977608956417433E-3</v>
      </c>
      <c r="CP7">
        <v>1</v>
      </c>
      <c r="CT7" s="29">
        <v>320</v>
      </c>
      <c r="CU7" s="21">
        <f t="shared" si="5"/>
        <v>0.42553191489361702</v>
      </c>
      <c r="CV7">
        <v>2</v>
      </c>
      <c r="CZ7">
        <v>12</v>
      </c>
      <c r="DA7" s="22">
        <f t="shared" si="6"/>
        <v>5.07399577167019E-3</v>
      </c>
      <c r="DB7">
        <v>1</v>
      </c>
      <c r="DF7" s="47"/>
      <c r="DL7" s="29">
        <v>12</v>
      </c>
      <c r="DM7" s="21">
        <f t="shared" si="7"/>
        <v>3.3057851239669422E-2</v>
      </c>
      <c r="DN7">
        <v>2</v>
      </c>
      <c r="DO7" s="43">
        <f>DN7/433</f>
        <v>4.6189376443418013E-3</v>
      </c>
      <c r="DR7" s="47"/>
      <c r="ED7" s="47"/>
      <c r="EJ7" s="29">
        <v>18</v>
      </c>
      <c r="EK7" s="21">
        <f t="shared" si="8"/>
        <v>2.5069637883008356E-2</v>
      </c>
      <c r="EL7">
        <v>1</v>
      </c>
      <c r="EM7" s="43">
        <f t="shared" ref="EM7:EM11" si="31">EL7/433</f>
        <v>2.3094688221709007E-3</v>
      </c>
      <c r="FN7" s="156">
        <v>12</v>
      </c>
      <c r="FO7" s="21">
        <f t="shared" si="9"/>
        <v>1.8867924528301886E-2</v>
      </c>
      <c r="FP7">
        <v>1</v>
      </c>
      <c r="FQ7" s="43">
        <f t="shared" si="10"/>
        <v>2.3094688221709007E-3</v>
      </c>
      <c r="FT7" s="29">
        <v>11</v>
      </c>
      <c r="FU7" s="21">
        <f t="shared" si="11"/>
        <v>6.4065230052417002E-3</v>
      </c>
      <c r="FV7">
        <v>1</v>
      </c>
      <c r="FW7" s="43">
        <f t="shared" si="12"/>
        <v>2.3094688221709007E-3</v>
      </c>
      <c r="HD7" s="29">
        <v>12</v>
      </c>
      <c r="HE7" s="21">
        <f t="shared" si="13"/>
        <v>2.6200873362445413E-2</v>
      </c>
      <c r="HF7">
        <v>1</v>
      </c>
      <c r="HG7" s="43">
        <f t="shared" si="14"/>
        <v>2.3094688221709007E-3</v>
      </c>
      <c r="HJ7">
        <v>33</v>
      </c>
      <c r="HK7" s="21">
        <f t="shared" si="15"/>
        <v>1.5699333967649859E-2</v>
      </c>
      <c r="HL7">
        <v>1</v>
      </c>
      <c r="HM7" s="43">
        <f t="shared" si="16"/>
        <v>2.3094688221709007E-3</v>
      </c>
      <c r="HV7" s="29">
        <v>15</v>
      </c>
      <c r="HW7">
        <f t="shared" si="17"/>
        <v>3.1712473572938688E-2</v>
      </c>
      <c r="HX7">
        <v>1</v>
      </c>
      <c r="HY7" s="43">
        <f t="shared" si="18"/>
        <v>2.3094688221709007E-3</v>
      </c>
      <c r="IB7" s="29">
        <v>15</v>
      </c>
      <c r="IC7" s="21">
        <f t="shared" si="19"/>
        <v>2.6785714285714284E-2</v>
      </c>
      <c r="ID7">
        <v>1</v>
      </c>
      <c r="IE7" s="43">
        <f t="shared" si="20"/>
        <v>2.3094688221709007E-3</v>
      </c>
      <c r="IH7">
        <v>17</v>
      </c>
      <c r="II7" s="21">
        <f t="shared" ref="II7:II17" si="32">IH7/$IH$4</f>
        <v>1.7382413087934562E-2</v>
      </c>
      <c r="IJ7">
        <v>1</v>
      </c>
      <c r="IK7" s="43">
        <f t="shared" si="21"/>
        <v>2.3094688221709007E-3</v>
      </c>
      <c r="IN7" s="29">
        <v>13</v>
      </c>
      <c r="IO7" s="21">
        <f t="shared" si="22"/>
        <v>3.5326086956521736E-2</v>
      </c>
      <c r="IP7">
        <v>1</v>
      </c>
      <c r="IQ7" s="43">
        <f t="shared" si="23"/>
        <v>2.3094688221709007E-3</v>
      </c>
      <c r="IT7">
        <v>38</v>
      </c>
      <c r="IU7" s="21">
        <f t="shared" si="24"/>
        <v>2.0159151193633953E-2</v>
      </c>
      <c r="IV7">
        <v>1</v>
      </c>
      <c r="IW7" s="43">
        <f t="shared" si="25"/>
        <v>2.3094688221709007E-3</v>
      </c>
      <c r="JL7" s="47"/>
      <c r="JM7" s="21"/>
      <c r="KJ7" s="29">
        <v>22</v>
      </c>
      <c r="KK7" s="21">
        <f t="shared" si="27"/>
        <v>2.7534418022528161E-2</v>
      </c>
      <c r="KL7">
        <v>1</v>
      </c>
      <c r="KM7" s="43">
        <f t="shared" si="28"/>
        <v>2.3094688221709007E-3</v>
      </c>
    </row>
    <row r="8" spans="1:324" x14ac:dyDescent="0.25">
      <c r="BD8" s="29">
        <v>12</v>
      </c>
      <c r="BE8">
        <v>1</v>
      </c>
      <c r="BJ8">
        <v>26</v>
      </c>
      <c r="BK8" s="22">
        <f t="shared" si="0"/>
        <v>2.4007386888273315E-2</v>
      </c>
      <c r="BL8">
        <v>1</v>
      </c>
      <c r="BV8">
        <v>25</v>
      </c>
      <c r="BW8" s="22">
        <f t="shared" si="1"/>
        <v>1.0129659643435981E-2</v>
      </c>
      <c r="BX8">
        <v>1</v>
      </c>
      <c r="BY8" s="22">
        <f t="shared" si="29"/>
        <v>2.3094688221709007E-3</v>
      </c>
      <c r="CB8">
        <v>18</v>
      </c>
      <c r="CC8" s="22">
        <f t="shared" si="2"/>
        <v>4.9889135254988911E-3</v>
      </c>
      <c r="CD8">
        <v>1</v>
      </c>
      <c r="CH8">
        <v>11</v>
      </c>
      <c r="CI8" s="43">
        <f t="shared" si="3"/>
        <v>6.0941828254847648E-3</v>
      </c>
      <c r="CJ8">
        <v>1</v>
      </c>
      <c r="CK8" s="22">
        <f t="shared" si="30"/>
        <v>2.3094688221709007E-3</v>
      </c>
      <c r="CN8">
        <v>19</v>
      </c>
      <c r="CO8" s="22">
        <f t="shared" si="4"/>
        <v>7.5969612155137945E-3</v>
      </c>
      <c r="CP8">
        <v>1</v>
      </c>
      <c r="CT8" s="47"/>
      <c r="CZ8">
        <v>34</v>
      </c>
      <c r="DA8" s="22">
        <f t="shared" si="6"/>
        <v>1.437632135306554E-2</v>
      </c>
      <c r="DB8">
        <v>1</v>
      </c>
      <c r="DF8" t="s">
        <v>185</v>
      </c>
      <c r="DL8" s="47"/>
      <c r="DR8" s="47"/>
      <c r="ED8" s="47"/>
      <c r="EJ8" s="29">
        <v>16</v>
      </c>
      <c r="EK8" s="21">
        <f t="shared" si="8"/>
        <v>2.2284122562674095E-2</v>
      </c>
      <c r="EL8">
        <v>1</v>
      </c>
      <c r="EM8" s="43">
        <f t="shared" si="31"/>
        <v>2.3094688221709007E-3</v>
      </c>
      <c r="FN8" s="156">
        <v>12</v>
      </c>
      <c r="FO8" s="21">
        <f t="shared" si="9"/>
        <v>1.8867924528301886E-2</v>
      </c>
      <c r="FP8">
        <v>1</v>
      </c>
      <c r="FQ8" s="43">
        <f t="shared" si="10"/>
        <v>2.3094688221709007E-3</v>
      </c>
      <c r="FT8" s="29">
        <v>30</v>
      </c>
      <c r="FU8" s="21">
        <f t="shared" si="11"/>
        <v>1.7472335468841003E-2</v>
      </c>
      <c r="FV8">
        <v>1</v>
      </c>
      <c r="FW8" s="43">
        <f t="shared" si="12"/>
        <v>2.3094688221709007E-3</v>
      </c>
      <c r="HD8" s="29">
        <v>11</v>
      </c>
      <c r="HE8" s="21">
        <f t="shared" si="13"/>
        <v>2.4017467248908297E-2</v>
      </c>
      <c r="HF8">
        <v>1</v>
      </c>
      <c r="HG8" s="43">
        <f t="shared" si="14"/>
        <v>2.3094688221709007E-3</v>
      </c>
      <c r="HJ8">
        <v>11</v>
      </c>
      <c r="HK8" s="21">
        <f t="shared" si="15"/>
        <v>5.2331113225499524E-3</v>
      </c>
      <c r="HL8">
        <v>1</v>
      </c>
      <c r="HM8" s="43">
        <f t="shared" si="16"/>
        <v>2.3094688221709007E-3</v>
      </c>
      <c r="HV8" s="47"/>
      <c r="IB8" s="29">
        <v>14</v>
      </c>
      <c r="IC8" s="21">
        <f t="shared" si="19"/>
        <v>2.5000000000000001E-2</v>
      </c>
      <c r="ID8">
        <v>1</v>
      </c>
      <c r="IE8" s="43">
        <f t="shared" si="20"/>
        <v>2.3094688221709007E-3</v>
      </c>
      <c r="IH8">
        <v>25</v>
      </c>
      <c r="II8" s="21">
        <f t="shared" si="32"/>
        <v>2.556237218813906E-2</v>
      </c>
      <c r="IJ8">
        <v>1</v>
      </c>
      <c r="IK8" s="43">
        <f t="shared" si="21"/>
        <v>2.3094688221709007E-3</v>
      </c>
      <c r="IN8" s="29">
        <v>12</v>
      </c>
      <c r="IO8" s="21">
        <f t="shared" si="22"/>
        <v>3.2608695652173912E-2</v>
      </c>
      <c r="IP8">
        <v>1</v>
      </c>
      <c r="IQ8" s="43">
        <f t="shared" si="23"/>
        <v>2.3094688221709007E-3</v>
      </c>
      <c r="IT8">
        <v>22</v>
      </c>
      <c r="IU8" s="21">
        <f t="shared" si="24"/>
        <v>1.1671087533156498E-2</v>
      </c>
      <c r="IV8">
        <v>1</v>
      </c>
      <c r="IW8" s="43">
        <f t="shared" si="25"/>
        <v>2.3094688221709007E-3</v>
      </c>
      <c r="JL8" s="47"/>
      <c r="KJ8" s="29">
        <v>16</v>
      </c>
      <c r="KK8" s="21">
        <f t="shared" si="27"/>
        <v>2.002503128911139E-2</v>
      </c>
      <c r="KL8">
        <v>1</v>
      </c>
      <c r="KM8" s="43">
        <f t="shared" si="28"/>
        <v>2.3094688221709007E-3</v>
      </c>
    </row>
    <row r="9" spans="1:324" x14ac:dyDescent="0.25">
      <c r="BD9" s="29">
        <v>10</v>
      </c>
      <c r="BE9">
        <v>1</v>
      </c>
      <c r="BJ9">
        <v>30</v>
      </c>
      <c r="BK9" s="22">
        <f t="shared" si="0"/>
        <v>2.7700831024930747E-2</v>
      </c>
      <c r="BL9">
        <v>1</v>
      </c>
      <c r="BV9">
        <v>49</v>
      </c>
      <c r="BW9" s="22">
        <f t="shared" si="1"/>
        <v>1.9854132901134521E-2</v>
      </c>
      <c r="BX9">
        <v>1</v>
      </c>
      <c r="BY9" s="22">
        <f t="shared" si="29"/>
        <v>2.3094688221709007E-3</v>
      </c>
      <c r="CB9">
        <v>33</v>
      </c>
      <c r="CC9" s="22">
        <f t="shared" si="2"/>
        <v>9.1463414634146336E-3</v>
      </c>
      <c r="CD9">
        <v>1</v>
      </c>
      <c r="CH9">
        <v>43</v>
      </c>
      <c r="CI9" s="43">
        <f t="shared" si="3"/>
        <v>2.3822714681440444E-2</v>
      </c>
      <c r="CJ9">
        <v>1</v>
      </c>
      <c r="CK9" s="22">
        <f t="shared" si="30"/>
        <v>2.3094688221709007E-3</v>
      </c>
      <c r="CN9">
        <v>38</v>
      </c>
      <c r="CO9" s="22">
        <f t="shared" si="4"/>
        <v>1.5193922431027589E-2</v>
      </c>
      <c r="CP9">
        <v>1</v>
      </c>
      <c r="CT9" s="47" t="s">
        <v>185</v>
      </c>
      <c r="CZ9">
        <v>30</v>
      </c>
      <c r="DA9" s="22">
        <f t="shared" si="6"/>
        <v>1.2684989429175475E-2</v>
      </c>
      <c r="DB9">
        <v>1</v>
      </c>
      <c r="DL9" s="47"/>
      <c r="DR9" s="47"/>
      <c r="ED9" s="47"/>
      <c r="EJ9" s="29">
        <v>13</v>
      </c>
      <c r="EK9" s="21">
        <f t="shared" si="8"/>
        <v>1.8105849582172703E-2</v>
      </c>
      <c r="EL9">
        <v>1</v>
      </c>
      <c r="EM9" s="43">
        <f t="shared" si="31"/>
        <v>2.3094688221709007E-3</v>
      </c>
      <c r="FN9" s="47"/>
      <c r="FT9" s="29">
        <v>44</v>
      </c>
      <c r="FU9" s="21">
        <f t="shared" si="11"/>
        <v>2.5626092020966801E-2</v>
      </c>
      <c r="FV9">
        <v>1</v>
      </c>
      <c r="FW9" s="43">
        <f t="shared" si="12"/>
        <v>2.3094688221709007E-3</v>
      </c>
      <c r="HD9" s="29">
        <v>10</v>
      </c>
      <c r="HE9" s="21">
        <f t="shared" si="13"/>
        <v>2.1834061135371178E-2</v>
      </c>
      <c r="HF9">
        <v>1</v>
      </c>
      <c r="HG9" s="43">
        <f t="shared" si="14"/>
        <v>2.3094688221709007E-3</v>
      </c>
      <c r="HJ9">
        <v>26</v>
      </c>
      <c r="HK9" s="21">
        <f t="shared" si="15"/>
        <v>1.2369172216936251E-2</v>
      </c>
      <c r="HL9">
        <v>1</v>
      </c>
      <c r="HM9" s="43">
        <f t="shared" si="16"/>
        <v>2.3094688221709007E-3</v>
      </c>
      <c r="HV9" s="47"/>
      <c r="IB9" s="29">
        <v>14</v>
      </c>
      <c r="IC9" s="21">
        <f t="shared" si="19"/>
        <v>2.5000000000000001E-2</v>
      </c>
      <c r="ID9">
        <v>1</v>
      </c>
      <c r="IE9" s="43">
        <f t="shared" si="20"/>
        <v>2.3094688221709007E-3</v>
      </c>
      <c r="IH9">
        <v>24</v>
      </c>
      <c r="II9" s="21">
        <f t="shared" si="32"/>
        <v>2.4539877300613498E-2</v>
      </c>
      <c r="IJ9">
        <v>1</v>
      </c>
      <c r="IK9" s="43">
        <f t="shared" si="21"/>
        <v>2.3094688221709007E-3</v>
      </c>
      <c r="IN9" s="29">
        <v>12</v>
      </c>
      <c r="IO9" s="21">
        <f t="shared" si="22"/>
        <v>3.2608695652173912E-2</v>
      </c>
      <c r="IP9">
        <v>1</v>
      </c>
      <c r="IQ9" s="43">
        <f t="shared" si="23"/>
        <v>2.3094688221709007E-3</v>
      </c>
      <c r="IT9">
        <v>10</v>
      </c>
      <c r="IU9" s="21">
        <f t="shared" si="24"/>
        <v>5.3050397877984082E-3</v>
      </c>
      <c r="IV9">
        <v>1</v>
      </c>
      <c r="IW9" s="43">
        <f t="shared" si="25"/>
        <v>2.3094688221709007E-3</v>
      </c>
      <c r="JL9" s="47"/>
      <c r="KJ9" s="29">
        <v>16</v>
      </c>
      <c r="KK9" s="21">
        <f t="shared" si="27"/>
        <v>2.002503128911139E-2</v>
      </c>
      <c r="KL9">
        <v>1</v>
      </c>
      <c r="KM9" s="43">
        <f t="shared" si="28"/>
        <v>2.3094688221709007E-3</v>
      </c>
    </row>
    <row r="10" spans="1:324" x14ac:dyDescent="0.25">
      <c r="BD10" s="29">
        <v>10</v>
      </c>
      <c r="BE10">
        <v>1</v>
      </c>
      <c r="BJ10">
        <v>30</v>
      </c>
      <c r="BK10" s="22">
        <f t="shared" si="0"/>
        <v>2.7700831024930747E-2</v>
      </c>
      <c r="BL10">
        <v>1</v>
      </c>
      <c r="BV10">
        <v>12</v>
      </c>
      <c r="BW10" s="22">
        <f t="shared" si="1"/>
        <v>4.8622366288492711E-3</v>
      </c>
      <c r="BX10">
        <v>1</v>
      </c>
      <c r="BY10" s="22">
        <f t="shared" si="29"/>
        <v>2.3094688221709007E-3</v>
      </c>
      <c r="CB10">
        <v>13</v>
      </c>
      <c r="CC10" s="22">
        <f t="shared" si="2"/>
        <v>3.6031042128603103E-3</v>
      </c>
      <c r="CD10">
        <v>1</v>
      </c>
      <c r="CH10">
        <v>20</v>
      </c>
      <c r="CI10" s="43">
        <f t="shared" si="3"/>
        <v>1.1080332409972299E-2</v>
      </c>
      <c r="CJ10">
        <v>1</v>
      </c>
      <c r="CK10" s="22">
        <f t="shared" si="30"/>
        <v>2.3094688221709007E-3</v>
      </c>
      <c r="CN10">
        <v>34</v>
      </c>
      <c r="CO10" s="22">
        <f t="shared" si="4"/>
        <v>1.3594562175129948E-2</v>
      </c>
      <c r="CP10">
        <v>1</v>
      </c>
      <c r="CZ10">
        <v>30</v>
      </c>
      <c r="DA10" s="22">
        <f t="shared" si="6"/>
        <v>1.2684989429175475E-2</v>
      </c>
      <c r="DB10">
        <v>1</v>
      </c>
      <c r="DR10" s="47"/>
      <c r="EJ10" s="29">
        <v>12</v>
      </c>
      <c r="EK10" s="21">
        <f t="shared" si="8"/>
        <v>1.6713091922005572E-2</v>
      </c>
      <c r="EL10">
        <v>1</v>
      </c>
      <c r="EM10" s="43">
        <f t="shared" si="31"/>
        <v>2.3094688221709007E-3</v>
      </c>
      <c r="FN10" s="47"/>
      <c r="FT10" s="29">
        <v>40</v>
      </c>
      <c r="FU10" s="21">
        <f t="shared" si="11"/>
        <v>2.3296447291788001E-2</v>
      </c>
      <c r="FV10">
        <v>1</v>
      </c>
      <c r="FW10" s="43">
        <f t="shared" si="12"/>
        <v>2.3094688221709007E-3</v>
      </c>
      <c r="HD10" s="47"/>
      <c r="HE10" s="21"/>
      <c r="HG10" s="43"/>
      <c r="HJ10">
        <v>11</v>
      </c>
      <c r="HK10" s="21">
        <f t="shared" si="15"/>
        <v>5.2331113225499524E-3</v>
      </c>
      <c r="HL10">
        <v>1</v>
      </c>
      <c r="HM10" s="43">
        <f t="shared" si="16"/>
        <v>2.3094688221709007E-3</v>
      </c>
      <c r="HV10" s="47"/>
      <c r="IB10" s="29">
        <v>13</v>
      </c>
      <c r="IC10" s="21">
        <f t="shared" si="19"/>
        <v>2.3214285714285715E-2</v>
      </c>
      <c r="ID10">
        <v>1</v>
      </c>
      <c r="IE10" s="43">
        <f t="shared" si="20"/>
        <v>2.3094688221709007E-3</v>
      </c>
      <c r="IH10">
        <v>18</v>
      </c>
      <c r="II10" s="21">
        <f t="shared" si="32"/>
        <v>1.8404907975460124E-2</v>
      </c>
      <c r="IJ10">
        <v>1</v>
      </c>
      <c r="IK10" s="43">
        <f t="shared" si="21"/>
        <v>2.3094688221709007E-3</v>
      </c>
      <c r="IN10" s="47"/>
      <c r="IT10">
        <v>12</v>
      </c>
      <c r="IU10" s="21">
        <f t="shared" si="24"/>
        <v>6.36604774535809E-3</v>
      </c>
      <c r="IV10">
        <v>1</v>
      </c>
      <c r="IW10" s="43">
        <f t="shared" si="25"/>
        <v>2.3094688221709007E-3</v>
      </c>
      <c r="KJ10" s="29">
        <v>13</v>
      </c>
      <c r="KK10" s="21">
        <f t="shared" si="27"/>
        <v>1.6270337922403004E-2</v>
      </c>
      <c r="KL10">
        <v>1</v>
      </c>
      <c r="KM10" s="43">
        <f t="shared" si="28"/>
        <v>2.3094688221709007E-3</v>
      </c>
    </row>
    <row r="11" spans="1:324" x14ac:dyDescent="0.25">
      <c r="BD11" s="47"/>
      <c r="BJ11">
        <v>27</v>
      </c>
      <c r="BK11" s="22">
        <f t="shared" si="0"/>
        <v>2.4930747922437674E-2</v>
      </c>
      <c r="BL11">
        <v>1</v>
      </c>
      <c r="BV11">
        <v>59</v>
      </c>
      <c r="BW11" s="22">
        <f t="shared" si="1"/>
        <v>2.3905996758508914E-2</v>
      </c>
      <c r="BX11">
        <v>1</v>
      </c>
      <c r="BY11" s="22">
        <f t="shared" si="29"/>
        <v>2.3094688221709007E-3</v>
      </c>
      <c r="CB11">
        <v>44</v>
      </c>
      <c r="CC11" s="22">
        <f t="shared" si="2"/>
        <v>1.2195121951219513E-2</v>
      </c>
      <c r="CD11">
        <v>1</v>
      </c>
      <c r="CH11">
        <v>52</v>
      </c>
      <c r="CI11" s="43">
        <f t="shared" si="3"/>
        <v>2.8808864265927978E-2</v>
      </c>
      <c r="CJ11">
        <v>1</v>
      </c>
      <c r="CK11" s="22">
        <f t="shared" si="30"/>
        <v>2.3094688221709007E-3</v>
      </c>
      <c r="CN11">
        <v>24</v>
      </c>
      <c r="CO11" s="22">
        <f t="shared" si="4"/>
        <v>9.5961615353858457E-3</v>
      </c>
      <c r="CP11">
        <v>1</v>
      </c>
      <c r="CZ11">
        <v>20</v>
      </c>
      <c r="DA11" s="22">
        <f t="shared" si="6"/>
        <v>8.4566596194503175E-3</v>
      </c>
      <c r="DB11">
        <v>1</v>
      </c>
      <c r="DR11" s="47"/>
      <c r="EJ11" s="29">
        <v>11</v>
      </c>
      <c r="EK11" s="21">
        <f t="shared" si="8"/>
        <v>1.532033426183844E-2</v>
      </c>
      <c r="EL11">
        <v>1</v>
      </c>
      <c r="EM11" s="43">
        <f t="shared" si="31"/>
        <v>2.3094688221709007E-3</v>
      </c>
      <c r="FN11" s="47"/>
      <c r="FT11" s="29">
        <v>32</v>
      </c>
      <c r="FU11" s="21">
        <f t="shared" si="11"/>
        <v>1.8637157833430402E-2</v>
      </c>
      <c r="FV11">
        <v>1</v>
      </c>
      <c r="FW11" s="43">
        <f t="shared" si="12"/>
        <v>2.3094688221709007E-3</v>
      </c>
      <c r="HD11" s="47"/>
      <c r="HE11" s="21"/>
      <c r="HG11" s="43"/>
      <c r="HJ11">
        <v>34</v>
      </c>
      <c r="HK11" s="21">
        <f t="shared" si="15"/>
        <v>1.6175071360608945E-2</v>
      </c>
      <c r="HL11">
        <v>1</v>
      </c>
      <c r="HM11" s="43">
        <f t="shared" si="16"/>
        <v>2.3094688221709007E-3</v>
      </c>
      <c r="HV11" s="47"/>
      <c r="IB11" s="47"/>
      <c r="IH11">
        <v>18</v>
      </c>
      <c r="II11" s="21">
        <f t="shared" si="32"/>
        <v>1.8404907975460124E-2</v>
      </c>
      <c r="IJ11">
        <v>1</v>
      </c>
      <c r="IK11" s="43">
        <f t="shared" si="21"/>
        <v>2.3094688221709007E-3</v>
      </c>
      <c r="IN11" s="47"/>
      <c r="IT11">
        <v>54</v>
      </c>
      <c r="IU11" s="21">
        <f t="shared" si="24"/>
        <v>2.8647214854111407E-2</v>
      </c>
      <c r="IV11">
        <v>1</v>
      </c>
      <c r="IW11" s="43">
        <f t="shared" si="25"/>
        <v>2.3094688221709007E-3</v>
      </c>
      <c r="KJ11" s="29">
        <v>12</v>
      </c>
      <c r="KK11" s="21">
        <f t="shared" si="27"/>
        <v>1.5018773466833541E-2</v>
      </c>
      <c r="KL11">
        <v>1</v>
      </c>
      <c r="KM11" s="43">
        <f t="shared" si="28"/>
        <v>2.3094688221709007E-3</v>
      </c>
    </row>
    <row r="12" spans="1:324" x14ac:dyDescent="0.25">
      <c r="BD12" s="47"/>
      <c r="BJ12">
        <v>18</v>
      </c>
      <c r="BK12" s="22">
        <f t="shared" si="0"/>
        <v>1.662049861495845E-2</v>
      </c>
      <c r="BL12">
        <v>1</v>
      </c>
      <c r="BV12">
        <v>11</v>
      </c>
      <c r="BW12" s="22">
        <f t="shared" si="1"/>
        <v>4.4570502431118316E-3</v>
      </c>
      <c r="BX12">
        <v>1</v>
      </c>
      <c r="BY12" s="22">
        <f t="shared" si="29"/>
        <v>2.3094688221709007E-3</v>
      </c>
      <c r="CB12">
        <v>12</v>
      </c>
      <c r="CC12" s="22">
        <f t="shared" si="2"/>
        <v>3.3259423503325942E-3</v>
      </c>
      <c r="CD12">
        <v>1</v>
      </c>
      <c r="CH12">
        <v>44</v>
      </c>
      <c r="CI12" s="43">
        <f t="shared" si="3"/>
        <v>2.4376731301939059E-2</v>
      </c>
      <c r="CJ12">
        <v>1</v>
      </c>
      <c r="CK12" s="22">
        <f t="shared" si="30"/>
        <v>2.3094688221709007E-3</v>
      </c>
      <c r="CN12">
        <v>20</v>
      </c>
      <c r="CO12" s="22">
        <f t="shared" si="4"/>
        <v>7.9968012794882047E-3</v>
      </c>
      <c r="CP12">
        <v>1</v>
      </c>
      <c r="CZ12">
        <v>17</v>
      </c>
      <c r="DA12" s="22">
        <f t="shared" si="6"/>
        <v>7.1881606765327698E-3</v>
      </c>
      <c r="DB12">
        <v>1</v>
      </c>
      <c r="EJ12" s="47"/>
      <c r="FN12" s="47"/>
      <c r="FT12" s="29">
        <v>32</v>
      </c>
      <c r="FU12" s="21">
        <f t="shared" si="11"/>
        <v>1.8637157833430402E-2</v>
      </c>
      <c r="FV12">
        <v>1</v>
      </c>
      <c r="FW12" s="43">
        <f t="shared" si="12"/>
        <v>2.3094688221709007E-3</v>
      </c>
      <c r="HE12" s="21"/>
      <c r="HG12" s="43"/>
      <c r="HJ12">
        <v>60</v>
      </c>
      <c r="HK12" s="21">
        <f t="shared" si="15"/>
        <v>2.8544243577545196E-2</v>
      </c>
      <c r="HL12">
        <v>1</v>
      </c>
      <c r="HM12" s="43">
        <f t="shared" si="16"/>
        <v>2.3094688221709007E-3</v>
      </c>
      <c r="IB12" s="47"/>
      <c r="IH12">
        <v>12</v>
      </c>
      <c r="II12" s="21">
        <f t="shared" si="32"/>
        <v>1.2269938650306749E-2</v>
      </c>
      <c r="IJ12">
        <v>1</v>
      </c>
      <c r="IK12" s="43">
        <f t="shared" si="21"/>
        <v>2.3094688221709007E-3</v>
      </c>
      <c r="IN12" s="47"/>
      <c r="IT12">
        <v>40</v>
      </c>
      <c r="IU12" s="21">
        <f t="shared" si="24"/>
        <v>2.1220159151193633E-2</v>
      </c>
      <c r="IV12">
        <v>1</v>
      </c>
      <c r="IW12" s="43">
        <f t="shared" si="25"/>
        <v>2.3094688221709007E-3</v>
      </c>
      <c r="KJ12" s="29">
        <v>10</v>
      </c>
      <c r="KK12" s="21">
        <f t="shared" si="27"/>
        <v>1.2515644555694618E-2</v>
      </c>
      <c r="KL12">
        <v>1</v>
      </c>
      <c r="KM12" s="43">
        <f t="shared" si="28"/>
        <v>2.3094688221709007E-3</v>
      </c>
    </row>
    <row r="13" spans="1:324" x14ac:dyDescent="0.25">
      <c r="BJ13">
        <v>18</v>
      </c>
      <c r="BK13" s="22">
        <f t="shared" si="0"/>
        <v>1.662049861495845E-2</v>
      </c>
      <c r="BL13">
        <v>1</v>
      </c>
      <c r="BV13">
        <v>24</v>
      </c>
      <c r="BW13" s="22">
        <f t="shared" si="1"/>
        <v>9.7244732576985422E-3</v>
      </c>
      <c r="BX13">
        <v>1</v>
      </c>
      <c r="BY13" s="22">
        <f t="shared" si="29"/>
        <v>2.3094688221709007E-3</v>
      </c>
      <c r="CB13">
        <v>85</v>
      </c>
      <c r="CC13" s="22">
        <f t="shared" si="2"/>
        <v>2.3558758314855877E-2</v>
      </c>
      <c r="CD13">
        <v>1</v>
      </c>
      <c r="CH13">
        <v>42</v>
      </c>
      <c r="CI13" s="43">
        <f t="shared" si="3"/>
        <v>2.3268698060941829E-2</v>
      </c>
      <c r="CJ13">
        <v>1</v>
      </c>
      <c r="CK13" s="22">
        <f t="shared" si="30"/>
        <v>2.3094688221709007E-3</v>
      </c>
      <c r="CN13">
        <v>18</v>
      </c>
      <c r="CO13" s="22">
        <f t="shared" si="4"/>
        <v>7.1971211515393842E-3</v>
      </c>
      <c r="CP13">
        <v>1</v>
      </c>
      <c r="CZ13">
        <v>15</v>
      </c>
      <c r="DA13" s="22">
        <f t="shared" si="6"/>
        <v>6.3424947145877377E-3</v>
      </c>
      <c r="DB13">
        <v>1</v>
      </c>
      <c r="EJ13" s="47"/>
      <c r="FT13" s="29">
        <v>23</v>
      </c>
      <c r="FU13" s="21">
        <f t="shared" si="11"/>
        <v>1.3395457192778102E-2</v>
      </c>
      <c r="FV13">
        <v>1</v>
      </c>
      <c r="FW13" s="43">
        <f t="shared" si="12"/>
        <v>2.3094688221709007E-3</v>
      </c>
      <c r="HE13" s="21"/>
      <c r="HG13" s="43"/>
      <c r="HJ13">
        <v>54</v>
      </c>
      <c r="HK13" s="21">
        <f t="shared" si="15"/>
        <v>2.5689819219790674E-2</v>
      </c>
      <c r="HL13">
        <v>1</v>
      </c>
      <c r="HM13" s="43">
        <f t="shared" si="16"/>
        <v>2.3094688221709007E-3</v>
      </c>
      <c r="IB13" s="47"/>
      <c r="IH13">
        <v>11</v>
      </c>
      <c r="II13" s="21">
        <f t="shared" si="32"/>
        <v>1.1247443762781187E-2</v>
      </c>
      <c r="IJ13">
        <v>1</v>
      </c>
      <c r="IK13" s="43">
        <f t="shared" si="21"/>
        <v>2.3094688221709007E-3</v>
      </c>
      <c r="IT13">
        <v>40</v>
      </c>
      <c r="IU13" s="21">
        <f t="shared" si="24"/>
        <v>2.1220159151193633E-2</v>
      </c>
      <c r="IV13">
        <v>1</v>
      </c>
      <c r="IW13" s="43">
        <f t="shared" si="25"/>
        <v>2.3094688221709007E-3</v>
      </c>
      <c r="KJ13" s="47"/>
    </row>
    <row r="14" spans="1:324" x14ac:dyDescent="0.25">
      <c r="BJ14">
        <v>13</v>
      </c>
      <c r="BK14" s="22">
        <f t="shared" si="0"/>
        <v>1.2003693444136657E-2</v>
      </c>
      <c r="BL14">
        <v>1</v>
      </c>
      <c r="BV14">
        <v>14</v>
      </c>
      <c r="BW14" s="22">
        <f t="shared" si="1"/>
        <v>5.6726094003241492E-3</v>
      </c>
      <c r="BX14">
        <v>1</v>
      </c>
      <c r="BY14" s="22">
        <f t="shared" si="29"/>
        <v>2.3094688221709007E-3</v>
      </c>
      <c r="CB14">
        <v>11</v>
      </c>
      <c r="CC14" s="22">
        <f t="shared" si="2"/>
        <v>3.0487804878048782E-3</v>
      </c>
      <c r="CD14">
        <v>1</v>
      </c>
      <c r="CH14">
        <v>36</v>
      </c>
      <c r="CI14" s="43">
        <f t="shared" si="3"/>
        <v>1.9944598337950138E-2</v>
      </c>
      <c r="CJ14">
        <v>1</v>
      </c>
      <c r="CK14" s="22">
        <f t="shared" si="30"/>
        <v>2.3094688221709007E-3</v>
      </c>
      <c r="CN14">
        <v>18</v>
      </c>
      <c r="CO14" s="22">
        <f t="shared" si="4"/>
        <v>7.1971211515393842E-3</v>
      </c>
      <c r="CP14">
        <v>1</v>
      </c>
      <c r="CZ14">
        <v>12</v>
      </c>
      <c r="DA14" s="22">
        <f t="shared" si="6"/>
        <v>5.07399577167019E-3</v>
      </c>
      <c r="DB14">
        <v>1</v>
      </c>
      <c r="EJ14" s="47"/>
      <c r="FT14" s="29">
        <v>18</v>
      </c>
      <c r="FU14" s="21">
        <f t="shared" si="11"/>
        <v>1.0483401281304601E-2</v>
      </c>
      <c r="FV14">
        <v>1</v>
      </c>
      <c r="FW14" s="43">
        <f t="shared" si="12"/>
        <v>2.3094688221709007E-3</v>
      </c>
      <c r="HE14" s="21"/>
      <c r="HG14" s="43"/>
      <c r="HJ14">
        <v>39</v>
      </c>
      <c r="HK14" s="21">
        <f t="shared" si="15"/>
        <v>1.8553758325404377E-2</v>
      </c>
      <c r="HL14">
        <v>1</v>
      </c>
      <c r="HM14" s="43">
        <f t="shared" si="16"/>
        <v>2.3094688221709007E-3</v>
      </c>
      <c r="IB14" s="47"/>
      <c r="IH14">
        <v>11</v>
      </c>
      <c r="II14" s="21">
        <f t="shared" si="32"/>
        <v>1.1247443762781187E-2</v>
      </c>
      <c r="IJ14">
        <v>1</v>
      </c>
      <c r="IK14" s="43">
        <f t="shared" si="21"/>
        <v>2.3094688221709007E-3</v>
      </c>
      <c r="IT14">
        <v>32</v>
      </c>
      <c r="IU14" s="21">
        <f t="shared" si="24"/>
        <v>1.6976127320954906E-2</v>
      </c>
      <c r="IV14">
        <v>1</v>
      </c>
      <c r="IW14" s="43">
        <f t="shared" si="25"/>
        <v>2.3094688221709007E-3</v>
      </c>
      <c r="KJ14" s="47"/>
    </row>
    <row r="15" spans="1:324" x14ac:dyDescent="0.25">
      <c r="BJ15">
        <v>12</v>
      </c>
      <c r="BK15" s="22">
        <f t="shared" si="0"/>
        <v>1.1080332409972299E-2</v>
      </c>
      <c r="BL15">
        <v>1</v>
      </c>
      <c r="BV15">
        <v>30</v>
      </c>
      <c r="BW15" s="22">
        <f t="shared" si="1"/>
        <v>1.2155591572123177E-2</v>
      </c>
      <c r="BX15">
        <v>1</v>
      </c>
      <c r="BY15" s="22">
        <f t="shared" si="29"/>
        <v>2.3094688221709007E-3</v>
      </c>
      <c r="CB15">
        <v>15</v>
      </c>
      <c r="CC15" s="22">
        <f t="shared" si="2"/>
        <v>4.1574279379157425E-3</v>
      </c>
      <c r="CD15">
        <v>1</v>
      </c>
      <c r="CH15">
        <v>17</v>
      </c>
      <c r="CI15" s="43">
        <f t="shared" si="3"/>
        <v>9.4182825484764535E-3</v>
      </c>
      <c r="CJ15">
        <v>1</v>
      </c>
      <c r="CK15" s="22">
        <f t="shared" si="30"/>
        <v>2.3094688221709007E-3</v>
      </c>
      <c r="CN15">
        <v>17</v>
      </c>
      <c r="CO15" s="22">
        <f t="shared" si="4"/>
        <v>6.797281087564974E-3</v>
      </c>
      <c r="CP15">
        <v>1</v>
      </c>
      <c r="CZ15">
        <v>11</v>
      </c>
      <c r="DA15" s="22">
        <f t="shared" si="6"/>
        <v>4.6511627906976744E-3</v>
      </c>
      <c r="DB15">
        <v>1</v>
      </c>
      <c r="EJ15" s="47"/>
      <c r="FT15" s="29">
        <v>16</v>
      </c>
      <c r="FU15" s="21">
        <f t="shared" si="11"/>
        <v>9.3185789167152012E-3</v>
      </c>
      <c r="FV15">
        <v>1</v>
      </c>
      <c r="FW15" s="43">
        <f t="shared" si="12"/>
        <v>2.3094688221709007E-3</v>
      </c>
      <c r="HE15" s="21"/>
      <c r="HG15" s="43"/>
      <c r="HJ15">
        <v>34</v>
      </c>
      <c r="HK15" s="21">
        <f t="shared" si="15"/>
        <v>1.6175071360608945E-2</v>
      </c>
      <c r="HL15">
        <v>1</v>
      </c>
      <c r="HM15" s="43">
        <f t="shared" si="16"/>
        <v>2.3094688221709007E-3</v>
      </c>
      <c r="IH15">
        <v>10</v>
      </c>
      <c r="II15" s="21">
        <f t="shared" si="32"/>
        <v>1.0224948875255624E-2</v>
      </c>
      <c r="IJ15">
        <v>1</v>
      </c>
      <c r="IK15" s="43">
        <f t="shared" si="21"/>
        <v>2.3094688221709007E-3</v>
      </c>
      <c r="IT15">
        <v>25</v>
      </c>
      <c r="IU15" s="21">
        <f t="shared" si="24"/>
        <v>1.3262599469496022E-2</v>
      </c>
      <c r="IV15">
        <v>1</v>
      </c>
      <c r="IW15" s="43">
        <f t="shared" si="25"/>
        <v>2.3094688221709007E-3</v>
      </c>
      <c r="KJ15" s="47"/>
    </row>
    <row r="16" spans="1:324" x14ac:dyDescent="0.25">
      <c r="BJ16">
        <v>12</v>
      </c>
      <c r="BK16" s="22">
        <f t="shared" si="0"/>
        <v>1.1080332409972299E-2</v>
      </c>
      <c r="BL16">
        <v>1</v>
      </c>
      <c r="BV16">
        <v>60</v>
      </c>
      <c r="BW16" s="22">
        <f t="shared" si="1"/>
        <v>2.4311183144246355E-2</v>
      </c>
      <c r="BX16">
        <v>1</v>
      </c>
      <c r="BY16" s="22">
        <f t="shared" si="29"/>
        <v>2.3094688221709007E-3</v>
      </c>
      <c r="CB16">
        <v>12</v>
      </c>
      <c r="CC16" s="22">
        <f t="shared" si="2"/>
        <v>3.3259423503325942E-3</v>
      </c>
      <c r="CD16">
        <v>1</v>
      </c>
      <c r="CH16">
        <v>16</v>
      </c>
      <c r="CI16" s="43">
        <f t="shared" si="3"/>
        <v>8.86426592797784E-3</v>
      </c>
      <c r="CJ16">
        <v>1</v>
      </c>
      <c r="CK16" s="22">
        <f t="shared" si="30"/>
        <v>2.3094688221709007E-3</v>
      </c>
      <c r="CN16">
        <v>16</v>
      </c>
      <c r="CO16" s="22">
        <f t="shared" si="4"/>
        <v>6.3974410235905638E-3</v>
      </c>
      <c r="CP16">
        <v>1</v>
      </c>
      <c r="CZ16">
        <v>11</v>
      </c>
      <c r="DA16" s="22">
        <f t="shared" si="6"/>
        <v>4.6511627906976744E-3</v>
      </c>
      <c r="DB16">
        <v>1</v>
      </c>
      <c r="EJ16" s="47"/>
      <c r="FT16" s="29">
        <v>15</v>
      </c>
      <c r="FU16" s="21">
        <f t="shared" si="11"/>
        <v>8.7361677344205014E-3</v>
      </c>
      <c r="FV16">
        <v>1</v>
      </c>
      <c r="FW16" s="43">
        <f t="shared" si="12"/>
        <v>2.3094688221709007E-3</v>
      </c>
      <c r="HE16" s="21"/>
      <c r="HG16" s="43"/>
      <c r="HJ16">
        <v>25</v>
      </c>
      <c r="HK16" s="21">
        <f t="shared" si="15"/>
        <v>1.1893434823977164E-2</v>
      </c>
      <c r="HL16">
        <v>1</v>
      </c>
      <c r="HM16" s="43">
        <f t="shared" si="16"/>
        <v>2.3094688221709007E-3</v>
      </c>
      <c r="IH16">
        <v>10</v>
      </c>
      <c r="II16" s="21">
        <f t="shared" si="32"/>
        <v>1.0224948875255624E-2</v>
      </c>
      <c r="IJ16">
        <v>1</v>
      </c>
      <c r="IK16" s="43">
        <f t="shared" si="21"/>
        <v>2.3094688221709007E-3</v>
      </c>
      <c r="IT16">
        <v>20</v>
      </c>
      <c r="IU16" s="21">
        <f t="shared" si="24"/>
        <v>1.0610079575596816E-2</v>
      </c>
      <c r="IV16">
        <v>1</v>
      </c>
      <c r="IW16" s="43">
        <f t="shared" si="25"/>
        <v>2.3094688221709007E-3</v>
      </c>
      <c r="KJ16" s="47"/>
    </row>
    <row r="17" spans="62:296" x14ac:dyDescent="0.25">
      <c r="BJ17">
        <v>10</v>
      </c>
      <c r="BK17" s="22">
        <f t="shared" si="0"/>
        <v>9.2336103416435829E-3</v>
      </c>
      <c r="BL17">
        <v>1</v>
      </c>
      <c r="BV17">
        <v>34</v>
      </c>
      <c r="BW17" s="22">
        <f t="shared" si="1"/>
        <v>1.3776337115072933E-2</v>
      </c>
      <c r="BX17">
        <v>1</v>
      </c>
      <c r="BY17" s="22">
        <f t="shared" si="29"/>
        <v>2.3094688221709007E-3</v>
      </c>
      <c r="CB17">
        <v>14</v>
      </c>
      <c r="CC17" s="22">
        <f t="shared" si="2"/>
        <v>3.8802660753880268E-3</v>
      </c>
      <c r="CD17">
        <v>1</v>
      </c>
      <c r="CH17">
        <v>12</v>
      </c>
      <c r="CI17" s="43">
        <f t="shared" si="3"/>
        <v>6.6481994459833792E-3</v>
      </c>
      <c r="CJ17">
        <v>1</v>
      </c>
      <c r="CK17" s="22">
        <f t="shared" si="30"/>
        <v>2.3094688221709007E-3</v>
      </c>
      <c r="CN17">
        <v>13</v>
      </c>
      <c r="CO17" s="22">
        <f t="shared" si="4"/>
        <v>5.1979208316673331E-3</v>
      </c>
      <c r="CP17">
        <v>1</v>
      </c>
      <c r="CZ17">
        <v>953</v>
      </c>
      <c r="DA17" s="22">
        <f t="shared" si="6"/>
        <v>0.40295983086680759</v>
      </c>
      <c r="DB17">
        <v>2</v>
      </c>
      <c r="FT17" s="29">
        <v>15</v>
      </c>
      <c r="FU17" s="21">
        <f t="shared" si="11"/>
        <v>8.7361677344205014E-3</v>
      </c>
      <c r="FV17">
        <v>1</v>
      </c>
      <c r="FW17" s="43">
        <f t="shared" si="12"/>
        <v>2.3094688221709007E-3</v>
      </c>
      <c r="HE17" s="21"/>
      <c r="HG17" s="43"/>
      <c r="HJ17">
        <v>22</v>
      </c>
      <c r="HK17" s="21">
        <f t="shared" si="15"/>
        <v>1.0466222645099905E-2</v>
      </c>
      <c r="HL17">
        <v>1</v>
      </c>
      <c r="HM17" s="43">
        <f t="shared" si="16"/>
        <v>2.3094688221709007E-3</v>
      </c>
      <c r="IH17">
        <v>11</v>
      </c>
      <c r="II17" s="21">
        <f t="shared" si="32"/>
        <v>1.1247443762781187E-2</v>
      </c>
      <c r="IJ17">
        <v>2</v>
      </c>
      <c r="IK17" s="43">
        <f t="shared" si="21"/>
        <v>4.6189376443418013E-3</v>
      </c>
      <c r="IT17">
        <v>14</v>
      </c>
      <c r="IU17" s="21">
        <f t="shared" si="24"/>
        <v>7.4270557029177718E-3</v>
      </c>
      <c r="IV17">
        <v>1</v>
      </c>
      <c r="IW17" s="43">
        <f t="shared" si="25"/>
        <v>2.3094688221709007E-3</v>
      </c>
      <c r="KJ17" s="47"/>
    </row>
    <row r="18" spans="62:296" x14ac:dyDescent="0.25">
      <c r="BV18">
        <v>26</v>
      </c>
      <c r="BW18" s="22">
        <f t="shared" si="1"/>
        <v>1.0534846029173419E-2</v>
      </c>
      <c r="BX18">
        <v>1</v>
      </c>
      <c r="BY18" s="22">
        <f t="shared" si="29"/>
        <v>2.3094688221709007E-3</v>
      </c>
      <c r="CB18">
        <v>57</v>
      </c>
      <c r="CC18" s="22">
        <f t="shared" si="2"/>
        <v>1.5798226164079821E-2</v>
      </c>
      <c r="CD18">
        <v>1</v>
      </c>
      <c r="CH18">
        <v>12</v>
      </c>
      <c r="CI18" s="43">
        <f t="shared" si="3"/>
        <v>6.6481994459833792E-3</v>
      </c>
      <c r="CJ18">
        <v>1</v>
      </c>
      <c r="CK18" s="22">
        <f t="shared" si="30"/>
        <v>2.3094688221709007E-3</v>
      </c>
      <c r="CN18">
        <v>13</v>
      </c>
      <c r="CO18" s="22">
        <f t="shared" si="4"/>
        <v>5.1979208316673331E-3</v>
      </c>
      <c r="CP18">
        <v>1</v>
      </c>
      <c r="CZ18">
        <v>11</v>
      </c>
      <c r="DA18" s="22">
        <f t="shared" si="6"/>
        <v>4.6511627906976744E-3</v>
      </c>
      <c r="DB18">
        <v>3</v>
      </c>
      <c r="FT18" s="29">
        <v>15</v>
      </c>
      <c r="FU18" s="21">
        <f t="shared" si="11"/>
        <v>8.7361677344205014E-3</v>
      </c>
      <c r="FV18">
        <v>1</v>
      </c>
      <c r="FW18" s="43">
        <f t="shared" si="12"/>
        <v>2.3094688221709007E-3</v>
      </c>
      <c r="HE18" s="21"/>
      <c r="HG18" s="43"/>
      <c r="HJ18">
        <v>19</v>
      </c>
      <c r="HK18" s="21">
        <f t="shared" si="15"/>
        <v>9.0390104662226457E-3</v>
      </c>
      <c r="HL18">
        <v>1</v>
      </c>
      <c r="HM18" s="43">
        <f t="shared" si="16"/>
        <v>2.3094688221709007E-3</v>
      </c>
      <c r="IK18" s="43"/>
      <c r="IT18">
        <v>14</v>
      </c>
      <c r="IU18" s="21">
        <f t="shared" si="24"/>
        <v>7.4270557029177718E-3</v>
      </c>
      <c r="IV18">
        <v>1</v>
      </c>
      <c r="IW18" s="43">
        <f t="shared" si="25"/>
        <v>2.3094688221709007E-3</v>
      </c>
      <c r="KJ18" s="47"/>
    </row>
    <row r="19" spans="62:296" x14ac:dyDescent="0.25">
      <c r="BV19">
        <v>25</v>
      </c>
      <c r="BW19" s="22">
        <f t="shared" si="1"/>
        <v>1.0129659643435981E-2</v>
      </c>
      <c r="BX19">
        <v>1</v>
      </c>
      <c r="BY19" s="22">
        <f t="shared" si="29"/>
        <v>2.3094688221709007E-3</v>
      </c>
      <c r="CB19">
        <v>27</v>
      </c>
      <c r="CC19" s="22">
        <f t="shared" si="2"/>
        <v>7.4833702882483371E-3</v>
      </c>
      <c r="CD19">
        <v>1</v>
      </c>
      <c r="CH19">
        <v>12</v>
      </c>
      <c r="CI19" s="43">
        <f t="shared" si="3"/>
        <v>6.6481994459833792E-3</v>
      </c>
      <c r="CJ19">
        <v>1</v>
      </c>
      <c r="CK19" s="22">
        <f t="shared" si="30"/>
        <v>2.3094688221709007E-3</v>
      </c>
      <c r="CN19">
        <v>12</v>
      </c>
      <c r="CO19" s="22">
        <f t="shared" si="4"/>
        <v>4.7980807676929228E-3</v>
      </c>
      <c r="CP19">
        <v>1</v>
      </c>
      <c r="CZ19">
        <v>30</v>
      </c>
      <c r="DA19" s="22">
        <f t="shared" si="6"/>
        <v>1.2684989429175475E-2</v>
      </c>
      <c r="DB19">
        <v>3</v>
      </c>
      <c r="FT19" s="29">
        <v>14</v>
      </c>
      <c r="FU19" s="21">
        <f t="shared" si="11"/>
        <v>8.1537565521258015E-3</v>
      </c>
      <c r="FV19">
        <v>1</v>
      </c>
      <c r="FW19" s="43">
        <f t="shared" si="12"/>
        <v>2.3094688221709007E-3</v>
      </c>
      <c r="HE19" s="21"/>
      <c r="HG19" s="43"/>
      <c r="HJ19">
        <v>18</v>
      </c>
      <c r="HK19" s="21">
        <f t="shared" si="15"/>
        <v>8.5632730732635581E-3</v>
      </c>
      <c r="HL19">
        <v>1</v>
      </c>
      <c r="HM19" s="43">
        <f t="shared" si="16"/>
        <v>2.3094688221709007E-3</v>
      </c>
      <c r="IT19">
        <v>13</v>
      </c>
      <c r="IU19" s="21">
        <f t="shared" si="24"/>
        <v>6.8965517241379309E-3</v>
      </c>
      <c r="IV19">
        <v>1</v>
      </c>
      <c r="IW19" s="43">
        <f t="shared" si="25"/>
        <v>2.3094688221709007E-3</v>
      </c>
    </row>
    <row r="20" spans="62:296" x14ac:dyDescent="0.25">
      <c r="BV20">
        <v>22</v>
      </c>
      <c r="BW20" s="22">
        <f t="shared" si="1"/>
        <v>8.9141004862236632E-3</v>
      </c>
      <c r="BX20">
        <v>1</v>
      </c>
      <c r="BY20" s="22">
        <f t="shared" si="29"/>
        <v>2.3094688221709007E-3</v>
      </c>
      <c r="CB20">
        <v>30</v>
      </c>
      <c r="CC20" s="22">
        <f t="shared" si="2"/>
        <v>8.3148558758314849E-3</v>
      </c>
      <c r="CD20">
        <v>1</v>
      </c>
      <c r="CH20">
        <v>11</v>
      </c>
      <c r="CI20" s="43">
        <f t="shared" si="3"/>
        <v>6.0941828254847648E-3</v>
      </c>
      <c r="CJ20">
        <v>1</v>
      </c>
      <c r="CK20" s="22">
        <f t="shared" si="30"/>
        <v>2.3094688221709007E-3</v>
      </c>
      <c r="CN20">
        <v>10</v>
      </c>
      <c r="CO20" s="22">
        <f t="shared" si="4"/>
        <v>3.9984006397441024E-3</v>
      </c>
      <c r="CP20">
        <v>1</v>
      </c>
      <c r="CZ20">
        <v>14</v>
      </c>
      <c r="DA20" s="22">
        <f t="shared" si="6"/>
        <v>5.9196617336152221E-3</v>
      </c>
      <c r="DB20">
        <v>3</v>
      </c>
      <c r="FT20" s="29">
        <v>11</v>
      </c>
      <c r="FU20" s="21">
        <f t="shared" si="11"/>
        <v>6.4065230052417002E-3</v>
      </c>
      <c r="FV20">
        <v>1</v>
      </c>
      <c r="FW20" s="43">
        <f t="shared" si="12"/>
        <v>2.3094688221709007E-3</v>
      </c>
      <c r="HE20" s="21"/>
      <c r="HG20" s="43"/>
      <c r="HJ20">
        <v>18</v>
      </c>
      <c r="HK20" s="21">
        <f t="shared" si="15"/>
        <v>8.5632730732635581E-3</v>
      </c>
      <c r="HL20">
        <v>1</v>
      </c>
      <c r="HM20" s="43">
        <f t="shared" si="16"/>
        <v>2.3094688221709007E-3</v>
      </c>
      <c r="IT20">
        <v>11</v>
      </c>
      <c r="IU20" s="21">
        <f t="shared" si="24"/>
        <v>5.8355437665782491E-3</v>
      </c>
      <c r="IV20">
        <v>1</v>
      </c>
      <c r="IW20" s="43">
        <f t="shared" si="25"/>
        <v>2.3094688221709007E-3</v>
      </c>
    </row>
    <row r="21" spans="62:296" x14ac:dyDescent="0.25">
      <c r="BV21">
        <v>18</v>
      </c>
      <c r="BW21" s="22">
        <f t="shared" si="1"/>
        <v>7.2933549432739062E-3</v>
      </c>
      <c r="BX21">
        <v>1</v>
      </c>
      <c r="BY21" s="22">
        <f t="shared" si="29"/>
        <v>2.3094688221709007E-3</v>
      </c>
      <c r="CB21">
        <v>51</v>
      </c>
      <c r="CC21" s="22">
        <f t="shared" si="2"/>
        <v>1.4135254988913526E-2</v>
      </c>
      <c r="CD21">
        <v>1</v>
      </c>
      <c r="CH21">
        <v>10</v>
      </c>
      <c r="CI21" s="43">
        <f t="shared" si="3"/>
        <v>5.5401662049861496E-3</v>
      </c>
      <c r="CJ21">
        <v>1</v>
      </c>
      <c r="CK21" s="22">
        <f t="shared" si="30"/>
        <v>2.3094688221709007E-3</v>
      </c>
      <c r="CN21">
        <v>15</v>
      </c>
      <c r="CO21" s="22">
        <f t="shared" si="4"/>
        <v>5.9976009596161535E-3</v>
      </c>
      <c r="CP21">
        <v>2</v>
      </c>
      <c r="CZ21">
        <v>30</v>
      </c>
      <c r="DA21" s="22">
        <f t="shared" si="6"/>
        <v>1.2684989429175475E-2</v>
      </c>
      <c r="DB21">
        <v>3</v>
      </c>
      <c r="FT21" s="29">
        <v>10</v>
      </c>
      <c r="FU21" s="21">
        <f t="shared" si="11"/>
        <v>5.8241118229470003E-3</v>
      </c>
      <c r="FV21">
        <v>1</v>
      </c>
      <c r="FW21" s="43">
        <f t="shared" si="12"/>
        <v>2.3094688221709007E-3</v>
      </c>
      <c r="HE21" s="21"/>
      <c r="HG21" s="43"/>
      <c r="HJ21">
        <v>16</v>
      </c>
      <c r="HK21" s="21">
        <f t="shared" si="15"/>
        <v>7.6117982873453857E-3</v>
      </c>
      <c r="HL21">
        <v>1</v>
      </c>
      <c r="HM21" s="43">
        <f t="shared" si="16"/>
        <v>2.3094688221709007E-3</v>
      </c>
      <c r="IT21">
        <v>11</v>
      </c>
      <c r="IU21" s="21">
        <f t="shared" si="24"/>
        <v>5.8355437665782491E-3</v>
      </c>
      <c r="IV21">
        <v>1</v>
      </c>
      <c r="IW21" s="43">
        <f t="shared" si="25"/>
        <v>2.3094688221709007E-3</v>
      </c>
    </row>
    <row r="22" spans="62:296" x14ac:dyDescent="0.25">
      <c r="BV22">
        <v>18</v>
      </c>
      <c r="BW22" s="22">
        <f t="shared" si="1"/>
        <v>7.2933549432739062E-3</v>
      </c>
      <c r="BX22">
        <v>1</v>
      </c>
      <c r="BY22" s="22">
        <f t="shared" si="29"/>
        <v>2.3094688221709007E-3</v>
      </c>
      <c r="CB22">
        <v>51</v>
      </c>
      <c r="CC22" s="22">
        <f t="shared" si="2"/>
        <v>1.4135254988913526E-2</v>
      </c>
      <c r="CD22">
        <v>1</v>
      </c>
      <c r="CH22">
        <v>12</v>
      </c>
      <c r="CI22" s="43">
        <f t="shared" si="3"/>
        <v>6.6481994459833792E-3</v>
      </c>
      <c r="CJ22">
        <v>1</v>
      </c>
      <c r="CK22" s="22">
        <f t="shared" si="30"/>
        <v>2.3094688221709007E-3</v>
      </c>
      <c r="CN22">
        <v>936</v>
      </c>
      <c r="CO22" s="22">
        <f t="shared" si="4"/>
        <v>0.37425029988004799</v>
      </c>
      <c r="CP22">
        <v>2</v>
      </c>
      <c r="CZ22">
        <v>24</v>
      </c>
      <c r="DA22" s="22">
        <f t="shared" si="6"/>
        <v>1.014799154334038E-2</v>
      </c>
      <c r="DB22">
        <v>3</v>
      </c>
      <c r="FT22" s="47"/>
      <c r="HE22" s="21"/>
      <c r="HG22" s="43"/>
      <c r="HJ22">
        <v>15</v>
      </c>
      <c r="HK22" s="21">
        <f t="shared" si="15"/>
        <v>7.136060894386299E-3</v>
      </c>
      <c r="HL22">
        <v>1</v>
      </c>
      <c r="HM22" s="43">
        <f t="shared" si="16"/>
        <v>2.3094688221709007E-3</v>
      </c>
      <c r="IT22">
        <v>10</v>
      </c>
      <c r="IU22" s="21">
        <f t="shared" si="24"/>
        <v>5.3050397877984082E-3</v>
      </c>
      <c r="IV22">
        <v>1</v>
      </c>
      <c r="IW22" s="43">
        <f t="shared" si="25"/>
        <v>2.3094688221709007E-3</v>
      </c>
    </row>
    <row r="23" spans="62:296" x14ac:dyDescent="0.25">
      <c r="BV23">
        <v>15</v>
      </c>
      <c r="BW23" s="22">
        <f t="shared" si="1"/>
        <v>6.0777957860615886E-3</v>
      </c>
      <c r="BX23">
        <v>1</v>
      </c>
      <c r="BY23" s="22">
        <f t="shared" si="29"/>
        <v>2.3094688221709007E-3</v>
      </c>
      <c r="CB23">
        <v>37</v>
      </c>
      <c r="CC23" s="22">
        <f t="shared" si="2"/>
        <v>1.02549889135255E-2</v>
      </c>
      <c r="CD23">
        <v>1</v>
      </c>
      <c r="CN23">
        <v>11</v>
      </c>
      <c r="CO23" s="22">
        <f t="shared" si="4"/>
        <v>4.3982407037185126E-3</v>
      </c>
      <c r="CP23">
        <v>3</v>
      </c>
      <c r="CZ23">
        <v>14</v>
      </c>
      <c r="DA23" s="22">
        <f t="shared" si="6"/>
        <v>5.9196617336152221E-3</v>
      </c>
      <c r="DB23">
        <v>3</v>
      </c>
      <c r="FT23" s="47"/>
      <c r="HE23" s="21"/>
      <c r="HG23" s="43"/>
      <c r="HJ23">
        <v>14</v>
      </c>
      <c r="HK23" s="21">
        <f t="shared" si="15"/>
        <v>6.6603235014272124E-3</v>
      </c>
      <c r="HL23">
        <v>1</v>
      </c>
      <c r="HM23" s="43">
        <f t="shared" si="16"/>
        <v>2.3094688221709007E-3</v>
      </c>
      <c r="IT23">
        <v>10</v>
      </c>
      <c r="IU23" s="21">
        <f t="shared" si="24"/>
        <v>5.3050397877984082E-3</v>
      </c>
      <c r="IV23">
        <v>1</v>
      </c>
      <c r="IW23" s="43">
        <f t="shared" si="25"/>
        <v>2.3094688221709007E-3</v>
      </c>
    </row>
    <row r="24" spans="62:296" x14ac:dyDescent="0.25">
      <c r="BV24">
        <v>14</v>
      </c>
      <c r="BW24" s="22">
        <f t="shared" si="1"/>
        <v>5.6726094003241492E-3</v>
      </c>
      <c r="BX24">
        <v>1</v>
      </c>
      <c r="BY24" s="22">
        <f t="shared" si="29"/>
        <v>2.3094688221709007E-3</v>
      </c>
      <c r="CB24">
        <v>27</v>
      </c>
      <c r="CC24" s="22">
        <f t="shared" si="2"/>
        <v>7.4833702882483371E-3</v>
      </c>
      <c r="CD24">
        <v>1</v>
      </c>
      <c r="CN24">
        <v>10</v>
      </c>
      <c r="CO24" s="22">
        <f t="shared" si="4"/>
        <v>3.9984006397441024E-3</v>
      </c>
      <c r="CP24">
        <v>3</v>
      </c>
      <c r="CZ24">
        <v>14</v>
      </c>
      <c r="DA24" s="22">
        <f t="shared" si="6"/>
        <v>5.9196617336152221E-3</v>
      </c>
      <c r="DB24">
        <v>3</v>
      </c>
      <c r="FT24" s="47"/>
      <c r="HE24" s="21"/>
      <c r="HG24" s="43"/>
      <c r="HJ24">
        <v>11</v>
      </c>
      <c r="HK24" s="21">
        <f t="shared" si="15"/>
        <v>5.2331113225499524E-3</v>
      </c>
      <c r="HL24">
        <v>1</v>
      </c>
      <c r="HM24" s="43">
        <f t="shared" si="16"/>
        <v>2.3094688221709007E-3</v>
      </c>
      <c r="IT24">
        <v>26</v>
      </c>
      <c r="IU24" s="21">
        <f t="shared" si="24"/>
        <v>1.3793103448275862E-2</v>
      </c>
      <c r="IV24">
        <v>1</v>
      </c>
      <c r="IW24" s="43">
        <f t="shared" si="25"/>
        <v>2.3094688221709007E-3</v>
      </c>
    </row>
    <row r="25" spans="62:296" x14ac:dyDescent="0.25">
      <c r="BV25">
        <v>14</v>
      </c>
      <c r="BW25" s="22">
        <f t="shared" si="1"/>
        <v>5.6726094003241492E-3</v>
      </c>
      <c r="BX25">
        <v>1</v>
      </c>
      <c r="BY25" s="22">
        <f t="shared" si="29"/>
        <v>2.3094688221709007E-3</v>
      </c>
      <c r="CB25">
        <v>27</v>
      </c>
      <c r="CC25" s="22">
        <f t="shared" si="2"/>
        <v>7.4833702882483371E-3</v>
      </c>
      <c r="CD25">
        <v>1</v>
      </c>
      <c r="CN25">
        <v>16</v>
      </c>
      <c r="CO25" s="22">
        <f t="shared" si="4"/>
        <v>6.3974410235905638E-3</v>
      </c>
      <c r="CP25">
        <v>3</v>
      </c>
      <c r="CZ25">
        <v>13</v>
      </c>
      <c r="DA25" s="22">
        <f t="shared" si="6"/>
        <v>5.4968287526427064E-3</v>
      </c>
      <c r="DB25">
        <v>3</v>
      </c>
      <c r="HE25" s="21"/>
      <c r="HG25" s="43"/>
      <c r="HJ25">
        <v>11</v>
      </c>
      <c r="HK25" s="21">
        <f t="shared" si="15"/>
        <v>5.2331113225499524E-3</v>
      </c>
      <c r="HL25">
        <v>1</v>
      </c>
      <c r="HM25" s="43">
        <f t="shared" si="16"/>
        <v>2.3094688221709007E-3</v>
      </c>
      <c r="IT25">
        <v>10</v>
      </c>
      <c r="IU25" s="21">
        <f t="shared" si="24"/>
        <v>5.3050397877984082E-3</v>
      </c>
      <c r="IV25">
        <v>1</v>
      </c>
      <c r="IW25" s="43">
        <f t="shared" si="25"/>
        <v>2.3094688221709007E-3</v>
      </c>
    </row>
    <row r="26" spans="62:296" x14ac:dyDescent="0.25">
      <c r="BV26">
        <v>13</v>
      </c>
      <c r="BW26" s="22">
        <f t="shared" si="1"/>
        <v>5.2674230145867097E-3</v>
      </c>
      <c r="BX26">
        <v>1</v>
      </c>
      <c r="BY26" s="22">
        <f t="shared" si="29"/>
        <v>2.3094688221709007E-3</v>
      </c>
      <c r="CB26">
        <v>25</v>
      </c>
      <c r="CC26" s="22">
        <f t="shared" si="2"/>
        <v>6.929046563192905E-3</v>
      </c>
      <c r="CD26">
        <v>1</v>
      </c>
      <c r="CN26">
        <v>38</v>
      </c>
      <c r="CO26" s="22">
        <f t="shared" si="4"/>
        <v>1.5193922431027589E-2</v>
      </c>
      <c r="CP26">
        <v>3</v>
      </c>
      <c r="CZ26">
        <v>12</v>
      </c>
      <c r="DA26" s="22">
        <f t="shared" si="6"/>
        <v>5.07399577167019E-3</v>
      </c>
      <c r="DB26">
        <v>3</v>
      </c>
      <c r="HE26" s="21"/>
      <c r="HG26" s="43"/>
      <c r="HJ26">
        <v>11</v>
      </c>
      <c r="HK26" s="21">
        <f t="shared" si="15"/>
        <v>5.2331113225499524E-3</v>
      </c>
      <c r="HL26">
        <v>1</v>
      </c>
      <c r="HM26" s="43">
        <f t="shared" si="16"/>
        <v>2.3094688221709007E-3</v>
      </c>
    </row>
    <row r="27" spans="62:296" x14ac:dyDescent="0.25">
      <c r="BV27">
        <v>13</v>
      </c>
      <c r="BW27" s="22">
        <f t="shared" si="1"/>
        <v>5.2674230145867097E-3</v>
      </c>
      <c r="BX27">
        <v>1</v>
      </c>
      <c r="BY27" s="22">
        <f t="shared" si="29"/>
        <v>2.3094688221709007E-3</v>
      </c>
      <c r="CB27">
        <v>25</v>
      </c>
      <c r="CC27" s="22">
        <f t="shared" si="2"/>
        <v>6.929046563192905E-3</v>
      </c>
      <c r="CD27">
        <v>1</v>
      </c>
      <c r="CN27">
        <v>33</v>
      </c>
      <c r="CO27" s="22">
        <f t="shared" si="4"/>
        <v>1.3194722111155539E-2</v>
      </c>
      <c r="CP27">
        <v>3</v>
      </c>
      <c r="CZ27">
        <v>12</v>
      </c>
      <c r="DA27" s="22">
        <f t="shared" si="6"/>
        <v>5.07399577167019E-3</v>
      </c>
      <c r="DB27">
        <v>3</v>
      </c>
      <c r="HE27" s="21"/>
      <c r="HG27" s="43"/>
      <c r="HJ27">
        <v>11</v>
      </c>
      <c r="HK27" s="21">
        <f t="shared" si="15"/>
        <v>5.2331113225499524E-3</v>
      </c>
      <c r="HL27">
        <v>1</v>
      </c>
      <c r="HM27" s="43">
        <f t="shared" si="16"/>
        <v>2.3094688221709007E-3</v>
      </c>
    </row>
    <row r="28" spans="62:296" x14ac:dyDescent="0.25">
      <c r="BV28">
        <v>11</v>
      </c>
      <c r="BW28" s="22">
        <f t="shared" si="1"/>
        <v>4.4570502431118316E-3</v>
      </c>
      <c r="BX28">
        <v>1</v>
      </c>
      <c r="BY28" s="22">
        <f t="shared" si="29"/>
        <v>2.3094688221709007E-3</v>
      </c>
      <c r="CB28">
        <v>24</v>
      </c>
      <c r="CC28" s="22">
        <f t="shared" si="2"/>
        <v>6.6518847006651885E-3</v>
      </c>
      <c r="CD28">
        <v>1</v>
      </c>
      <c r="CN28">
        <v>22</v>
      </c>
      <c r="CO28" s="22">
        <f t="shared" si="4"/>
        <v>8.7964814074370252E-3</v>
      </c>
      <c r="CP28">
        <v>3</v>
      </c>
      <c r="CZ28">
        <v>12</v>
      </c>
      <c r="DA28" s="22">
        <f t="shared" si="6"/>
        <v>5.07399577167019E-3</v>
      </c>
      <c r="DB28">
        <v>3</v>
      </c>
      <c r="HE28" s="21"/>
      <c r="HG28" s="43"/>
      <c r="HJ28">
        <v>10</v>
      </c>
      <c r="HK28" s="21">
        <f t="shared" si="15"/>
        <v>4.7573739295908657E-3</v>
      </c>
      <c r="HL28">
        <v>1</v>
      </c>
      <c r="HM28" s="43">
        <f t="shared" si="16"/>
        <v>2.3094688221709007E-3</v>
      </c>
    </row>
    <row r="29" spans="62:296" x14ac:dyDescent="0.25">
      <c r="BV29">
        <v>10</v>
      </c>
      <c r="BW29" s="22">
        <f t="shared" si="1"/>
        <v>4.0518638573743921E-3</v>
      </c>
      <c r="BX29">
        <v>1</v>
      </c>
      <c r="BY29" s="22">
        <f t="shared" si="29"/>
        <v>2.3094688221709007E-3</v>
      </c>
      <c r="CB29">
        <v>21</v>
      </c>
      <c r="CC29" s="22">
        <f t="shared" si="2"/>
        <v>5.8203991130820398E-3</v>
      </c>
      <c r="CD29">
        <v>1</v>
      </c>
      <c r="CN29">
        <v>18</v>
      </c>
      <c r="CO29" s="22">
        <f t="shared" si="4"/>
        <v>7.1971211515393842E-3</v>
      </c>
      <c r="CP29">
        <v>3</v>
      </c>
      <c r="CZ29">
        <v>10</v>
      </c>
      <c r="DA29" s="22">
        <f t="shared" si="6"/>
        <v>4.2283298097251587E-3</v>
      </c>
      <c r="DB29">
        <v>3</v>
      </c>
      <c r="HE29" s="21"/>
      <c r="HG29" s="43"/>
      <c r="HJ29">
        <v>14</v>
      </c>
      <c r="HK29" s="21">
        <f t="shared" si="15"/>
        <v>6.6603235014272124E-3</v>
      </c>
      <c r="HL29">
        <v>246</v>
      </c>
      <c r="HM29" s="43">
        <f t="shared" si="16"/>
        <v>0.56812933025404155</v>
      </c>
    </row>
    <row r="30" spans="62:296" x14ac:dyDescent="0.25">
      <c r="BV30">
        <v>10</v>
      </c>
      <c r="BW30" s="22">
        <f t="shared" si="1"/>
        <v>4.0518638573743921E-3</v>
      </c>
      <c r="BX30">
        <v>2</v>
      </c>
      <c r="BY30" s="22">
        <f t="shared" si="29"/>
        <v>4.6189376443418013E-3</v>
      </c>
      <c r="CB30">
        <v>19</v>
      </c>
      <c r="CC30" s="22">
        <f t="shared" si="2"/>
        <v>5.2660753880266076E-3</v>
      </c>
      <c r="CD30">
        <v>1</v>
      </c>
      <c r="CN30">
        <v>16</v>
      </c>
      <c r="CO30" s="22">
        <f t="shared" si="4"/>
        <v>6.3974410235905638E-3</v>
      </c>
      <c r="CP30">
        <v>3</v>
      </c>
      <c r="CZ30">
        <v>10</v>
      </c>
      <c r="DA30" s="22">
        <f t="shared" si="6"/>
        <v>4.2283298097251587E-3</v>
      </c>
      <c r="DB30">
        <v>3</v>
      </c>
      <c r="DC30" s="43">
        <f>DB30/433</f>
        <v>6.9284064665127024E-3</v>
      </c>
      <c r="HE30" s="21"/>
      <c r="HG30" s="43"/>
    </row>
    <row r="31" spans="62:296" x14ac:dyDescent="0.25">
      <c r="BV31">
        <v>17</v>
      </c>
      <c r="BW31" s="22">
        <f t="shared" si="1"/>
        <v>6.8881685575364667E-3</v>
      </c>
      <c r="BX31">
        <v>2</v>
      </c>
      <c r="BY31" s="22">
        <f t="shared" si="29"/>
        <v>4.6189376443418013E-3</v>
      </c>
      <c r="CB31">
        <v>19</v>
      </c>
      <c r="CC31" s="22">
        <f t="shared" si="2"/>
        <v>5.2660753880266076E-3</v>
      </c>
      <c r="CD31">
        <v>1</v>
      </c>
      <c r="CN31">
        <v>11</v>
      </c>
      <c r="CO31" s="22">
        <f t="shared" si="4"/>
        <v>4.3982407037185126E-3</v>
      </c>
      <c r="CP31">
        <v>3</v>
      </c>
    </row>
    <row r="32" spans="62:296" x14ac:dyDescent="0.25">
      <c r="BV32">
        <v>10</v>
      </c>
      <c r="BW32" s="22">
        <f t="shared" si="1"/>
        <v>4.0518638573743921E-3</v>
      </c>
      <c r="BX32">
        <v>2</v>
      </c>
      <c r="BY32" s="22">
        <f t="shared" si="29"/>
        <v>4.6189376443418013E-3</v>
      </c>
      <c r="CB32">
        <v>18</v>
      </c>
      <c r="CC32" s="22">
        <f t="shared" si="2"/>
        <v>4.9889135254988911E-3</v>
      </c>
      <c r="CD32">
        <v>1</v>
      </c>
      <c r="CN32">
        <v>11</v>
      </c>
      <c r="CO32" s="22">
        <f t="shared" si="4"/>
        <v>4.3982407037185126E-3</v>
      </c>
      <c r="CP32">
        <v>3</v>
      </c>
      <c r="CZ32" s="47" t="s">
        <v>185</v>
      </c>
    </row>
    <row r="33" spans="80:92" x14ac:dyDescent="0.25">
      <c r="CB33">
        <v>17</v>
      </c>
      <c r="CC33" s="22">
        <f t="shared" si="2"/>
        <v>4.7117516629711755E-3</v>
      </c>
      <c r="CD33">
        <v>1</v>
      </c>
    </row>
    <row r="34" spans="80:92" x14ac:dyDescent="0.25">
      <c r="CB34">
        <v>14</v>
      </c>
      <c r="CC34" s="22">
        <f t="shared" si="2"/>
        <v>3.8802660753880268E-3</v>
      </c>
      <c r="CD34">
        <v>1</v>
      </c>
    </row>
    <row r="35" spans="80:92" x14ac:dyDescent="0.25">
      <c r="CB35">
        <v>13</v>
      </c>
      <c r="CC35" s="22">
        <f t="shared" si="2"/>
        <v>3.6031042128603103E-3</v>
      </c>
      <c r="CD35">
        <v>1</v>
      </c>
      <c r="CN35" t="s">
        <v>185</v>
      </c>
    </row>
    <row r="36" spans="80:92" x14ac:dyDescent="0.25">
      <c r="CB36">
        <v>13</v>
      </c>
      <c r="CC36" s="22">
        <f t="shared" si="2"/>
        <v>3.6031042128603103E-3</v>
      </c>
      <c r="CD36">
        <v>1</v>
      </c>
    </row>
    <row r="37" spans="80:92" x14ac:dyDescent="0.25">
      <c r="CB37">
        <v>12</v>
      </c>
      <c r="CC37" s="22">
        <f t="shared" si="2"/>
        <v>3.3259423503325942E-3</v>
      </c>
      <c r="CD37">
        <v>1</v>
      </c>
    </row>
    <row r="38" spans="80:92" x14ac:dyDescent="0.25">
      <c r="CB38">
        <v>11</v>
      </c>
      <c r="CC38" s="22">
        <f t="shared" si="2"/>
        <v>3.0487804878048782E-3</v>
      </c>
      <c r="CD38">
        <v>1</v>
      </c>
    </row>
    <row r="39" spans="80:92" x14ac:dyDescent="0.25">
      <c r="CB39">
        <v>11</v>
      </c>
      <c r="CC39" s="22">
        <f t="shared" si="2"/>
        <v>3.0487804878048782E-3</v>
      </c>
      <c r="CD39">
        <v>1</v>
      </c>
    </row>
    <row r="40" spans="80:92" x14ac:dyDescent="0.25">
      <c r="CB40">
        <v>10</v>
      </c>
      <c r="CC40" s="22">
        <f t="shared" si="2"/>
        <v>2.7716186252771621E-3</v>
      </c>
      <c r="CD40">
        <v>1</v>
      </c>
    </row>
    <row r="41" spans="80:92" x14ac:dyDescent="0.25">
      <c r="CB41">
        <v>10</v>
      </c>
      <c r="CC41" s="22">
        <f t="shared" si="2"/>
        <v>2.7716186252771621E-3</v>
      </c>
      <c r="CD41">
        <v>1</v>
      </c>
    </row>
    <row r="42" spans="80:92" x14ac:dyDescent="0.25">
      <c r="CB42">
        <v>10</v>
      </c>
      <c r="CC42" s="22">
        <f t="shared" si="2"/>
        <v>2.7716186252771621E-3</v>
      </c>
      <c r="CD42">
        <v>2</v>
      </c>
    </row>
    <row r="43" spans="80:92" x14ac:dyDescent="0.25">
      <c r="CB43">
        <v>13</v>
      </c>
      <c r="CC43" s="22">
        <f t="shared" si="2"/>
        <v>3.6031042128603103E-3</v>
      </c>
      <c r="CD43">
        <v>2</v>
      </c>
    </row>
    <row r="44" spans="80:92" x14ac:dyDescent="0.25">
      <c r="CB44">
        <v>16</v>
      </c>
      <c r="CC44" s="22">
        <f>CB44/$CB$4</f>
        <v>4.434589800443459E-3</v>
      </c>
      <c r="CD44">
        <v>2</v>
      </c>
    </row>
  </sheetData>
  <conditionalFormatting sqref="HE1:HE4">
    <cfRule type="cellIs" dxfId="55" priority="4" operator="greaterThan">
      <formula>0.01</formula>
    </cfRule>
    <cfRule type="cellIs" dxfId="54" priority="27" operator="greaterThan">
      <formula>1</formula>
    </cfRule>
  </conditionalFormatting>
  <conditionalFormatting sqref="HK1:HK4">
    <cfRule type="cellIs" dxfId="53" priority="23" operator="greaterThan">
      <formula>0.01</formula>
    </cfRule>
    <cfRule type="cellIs" dxfId="52" priority="25" operator="greaterThan">
      <formula>"1$CM:$CM%"</formula>
    </cfRule>
    <cfRule type="cellIs" dxfId="51" priority="26" operator="greaterThan">
      <formula>1</formula>
    </cfRule>
  </conditionalFormatting>
  <conditionalFormatting sqref="HQ1:HQ4">
    <cfRule type="cellIs" dxfId="50" priority="24" operator="greaterThan">
      <formula>0.01</formula>
    </cfRule>
  </conditionalFormatting>
  <conditionalFormatting sqref="HW1:HW4">
    <cfRule type="cellIs" dxfId="49" priority="22" operator="greaterThan">
      <formula>0.01</formula>
    </cfRule>
  </conditionalFormatting>
  <conditionalFormatting sqref="IC1:IC4">
    <cfRule type="cellIs" dxfId="48" priority="20" operator="greaterThan">
      <formula>0.01</formula>
    </cfRule>
    <cfRule type="cellIs" dxfId="47" priority="21" operator="greaterThan">
      <formula>0.1365</formula>
    </cfRule>
  </conditionalFormatting>
  <conditionalFormatting sqref="II1:II4">
    <cfRule type="cellIs" dxfId="46" priority="19" operator="greaterThan">
      <formula>0.01</formula>
    </cfRule>
  </conditionalFormatting>
  <conditionalFormatting sqref="IO1:IO4">
    <cfRule type="cellIs" dxfId="45" priority="18" operator="greaterThan">
      <formula>0.01</formula>
    </cfRule>
  </conditionalFormatting>
  <conditionalFormatting sqref="IU1:IU4">
    <cfRule type="cellIs" dxfId="44" priority="17" operator="greaterThan">
      <formula>0.01</formula>
    </cfRule>
  </conditionalFormatting>
  <conditionalFormatting sqref="JA1:JA4">
    <cfRule type="cellIs" dxfId="43" priority="16" operator="greaterThan">
      <formula>0.01</formula>
    </cfRule>
  </conditionalFormatting>
  <conditionalFormatting sqref="JG1:JG4 JM1:JM4 JS1:JS4 JY1:JY4 KE1:KE4 KK1:KK4 KQ1:KQ4 KW1:KW4 LC1:LC4">
    <cfRule type="cellIs" dxfId="42" priority="14" operator="greaterThan">
      <formula>1</formula>
    </cfRule>
    <cfRule type="cellIs" dxfId="41" priority="15" operator="greaterThan">
      <formula>1</formula>
    </cfRule>
  </conditionalFormatting>
  <conditionalFormatting sqref="LC1:LC4">
    <cfRule type="cellIs" dxfId="40" priority="13" operator="greaterThan">
      <formula>0.01</formula>
    </cfRule>
  </conditionalFormatting>
  <conditionalFormatting sqref="KW1:KW4">
    <cfRule type="cellIs" dxfId="39" priority="12" operator="greaterThan">
      <formula>0.01</formula>
    </cfRule>
  </conditionalFormatting>
  <conditionalFormatting sqref="KQ1:KQ4">
    <cfRule type="cellIs" dxfId="38" priority="11" operator="greaterThan">
      <formula>0.01</formula>
    </cfRule>
  </conditionalFormatting>
  <conditionalFormatting sqref="KK1:KK4">
    <cfRule type="cellIs" dxfId="37" priority="10" operator="greaterThan">
      <formula>0.01</formula>
    </cfRule>
  </conditionalFormatting>
  <conditionalFormatting sqref="KE1:KE4">
    <cfRule type="cellIs" dxfId="36" priority="9" operator="greaterThan">
      <formula>0.01</formula>
    </cfRule>
  </conditionalFormatting>
  <conditionalFormatting sqref="JY1:JY4">
    <cfRule type="cellIs" dxfId="35" priority="8" operator="greaterThan">
      <formula>0.01</formula>
    </cfRule>
  </conditionalFormatting>
  <conditionalFormatting sqref="JS1:JS4">
    <cfRule type="cellIs" dxfId="34" priority="7" operator="greaterThan">
      <formula>0.01</formula>
    </cfRule>
  </conditionalFormatting>
  <conditionalFormatting sqref="JM1:JM4">
    <cfRule type="cellIs" dxfId="33" priority="6" operator="greaterThan">
      <formula>0.01</formula>
    </cfRule>
  </conditionalFormatting>
  <conditionalFormatting sqref="JG1:JG4">
    <cfRule type="cellIs" dxfId="32" priority="5" operator="greaterThan">
      <formula>0.01</formula>
    </cfRule>
  </conditionalFormatting>
  <conditionalFormatting sqref="LI1:LI4">
    <cfRule type="cellIs" dxfId="31" priority="2" operator="greaterThan">
      <formula>1</formula>
    </cfRule>
    <cfRule type="cellIs" dxfId="30" priority="3" operator="greaterThan">
      <formula>1</formula>
    </cfRule>
  </conditionalFormatting>
  <conditionalFormatting sqref="LI1:LI4">
    <cfRule type="cellIs" dxfId="29" priority="1" operator="greaterThan">
      <formula>0.01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T76"/>
  <sheetViews>
    <sheetView topLeftCell="KI1" zoomScale="79" workbookViewId="0">
      <selection activeCell="KO21" sqref="KO21"/>
    </sheetView>
  </sheetViews>
  <sheetFormatPr defaultRowHeight="15" x14ac:dyDescent="0.25"/>
  <cols>
    <col min="21" max="21" width="9.140625" style="174"/>
    <col min="180" max="180" width="9.140625" customWidth="1"/>
    <col min="186" max="186" width="9.140625" customWidth="1"/>
    <col min="192" max="192" width="9.140625" customWidth="1"/>
    <col min="207" max="207" width="9.140625" style="125"/>
    <col min="219" max="219" width="9.140625" style="125"/>
    <col min="225" max="225" width="9.140625" style="174"/>
    <col min="237" max="237" width="9.140625" style="125"/>
    <col min="255" max="255" width="9.140625" style="125"/>
    <col min="261" max="261" width="9.140625" style="125"/>
    <col min="267" max="267" width="9.140625" style="125"/>
    <col min="279" max="279" width="9.140625" style="125"/>
    <col min="297" max="297" width="9.140625" style="20"/>
  </cols>
  <sheetData>
    <row r="1" spans="1:306" s="23" customFormat="1" ht="75.75" customHeight="1" x14ac:dyDescent="0.25">
      <c r="A1" s="30"/>
      <c r="B1" s="24" t="s">
        <v>85</v>
      </c>
      <c r="C1" s="95" t="s">
        <v>86</v>
      </c>
      <c r="D1" s="24" t="s">
        <v>87</v>
      </c>
      <c r="E1" s="25" t="s">
        <v>89</v>
      </c>
      <c r="F1" s="31" t="s">
        <v>88</v>
      </c>
      <c r="G1" s="30"/>
      <c r="H1" s="24" t="s">
        <v>85</v>
      </c>
      <c r="I1" s="25" t="s">
        <v>86</v>
      </c>
      <c r="J1" s="24" t="s">
        <v>87</v>
      </c>
      <c r="K1" s="25" t="s">
        <v>89</v>
      </c>
      <c r="L1" s="31" t="s">
        <v>88</v>
      </c>
      <c r="M1" s="30"/>
      <c r="N1" s="24" t="s">
        <v>85</v>
      </c>
      <c r="O1" s="25" t="s">
        <v>86</v>
      </c>
      <c r="P1" s="24" t="s">
        <v>87</v>
      </c>
      <c r="Q1" s="25" t="s">
        <v>89</v>
      </c>
      <c r="R1" s="31" t="s">
        <v>88</v>
      </c>
      <c r="S1" s="30"/>
      <c r="T1" s="24" t="s">
        <v>85</v>
      </c>
      <c r="U1" s="25" t="s">
        <v>86</v>
      </c>
      <c r="V1" s="24" t="s">
        <v>87</v>
      </c>
      <c r="W1" s="25" t="s">
        <v>89</v>
      </c>
      <c r="X1" s="31" t="s">
        <v>88</v>
      </c>
      <c r="Y1" s="30"/>
      <c r="Z1" s="24" t="s">
        <v>85</v>
      </c>
      <c r="AA1" s="25" t="s">
        <v>86</v>
      </c>
      <c r="AB1" s="24" t="s">
        <v>87</v>
      </c>
      <c r="AC1" s="25" t="s">
        <v>89</v>
      </c>
      <c r="AD1" s="31" t="s">
        <v>88</v>
      </c>
      <c r="AE1" s="30"/>
      <c r="AF1" s="24" t="s">
        <v>85</v>
      </c>
      <c r="AG1" s="25" t="s">
        <v>86</v>
      </c>
      <c r="AH1" s="24" t="s">
        <v>87</v>
      </c>
      <c r="AI1" s="25" t="s">
        <v>89</v>
      </c>
      <c r="AJ1" s="31" t="s">
        <v>88</v>
      </c>
      <c r="AK1" s="50"/>
      <c r="AL1" s="51" t="s">
        <v>85</v>
      </c>
      <c r="AM1" s="52" t="s">
        <v>86</v>
      </c>
      <c r="AN1" s="51" t="s">
        <v>87</v>
      </c>
      <c r="AO1" s="52" t="s">
        <v>89</v>
      </c>
      <c r="AP1" s="53" t="s">
        <v>88</v>
      </c>
      <c r="AQ1" s="62"/>
      <c r="AR1" s="63" t="s">
        <v>85</v>
      </c>
      <c r="AS1" s="64" t="s">
        <v>86</v>
      </c>
      <c r="AT1" s="63" t="s">
        <v>87</v>
      </c>
      <c r="AU1" s="64" t="s">
        <v>89</v>
      </c>
      <c r="AV1" s="65" t="s">
        <v>88</v>
      </c>
      <c r="AW1" s="62"/>
      <c r="AX1" s="63" t="s">
        <v>85</v>
      </c>
      <c r="AY1" s="64" t="s">
        <v>86</v>
      </c>
      <c r="AZ1" s="63" t="s">
        <v>87</v>
      </c>
      <c r="BA1" s="64" t="s">
        <v>89</v>
      </c>
      <c r="BB1" s="65" t="s">
        <v>88</v>
      </c>
      <c r="BC1" s="62"/>
      <c r="BD1" s="63" t="s">
        <v>85</v>
      </c>
      <c r="BE1" s="64" t="s">
        <v>86</v>
      </c>
      <c r="BF1" s="63" t="s">
        <v>87</v>
      </c>
      <c r="BG1" s="64" t="s">
        <v>89</v>
      </c>
      <c r="BH1" s="65" t="s">
        <v>88</v>
      </c>
      <c r="BI1" s="74"/>
      <c r="BJ1" s="26" t="s">
        <v>85</v>
      </c>
      <c r="BK1" s="27" t="s">
        <v>86</v>
      </c>
      <c r="BL1" s="26" t="s">
        <v>87</v>
      </c>
      <c r="BM1" s="27" t="s">
        <v>89</v>
      </c>
      <c r="BN1" s="75" t="s">
        <v>88</v>
      </c>
      <c r="BO1" s="83"/>
      <c r="BP1" s="84" t="s">
        <v>85</v>
      </c>
      <c r="BQ1" s="85" t="s">
        <v>86</v>
      </c>
      <c r="BR1" s="84" t="s">
        <v>87</v>
      </c>
      <c r="BS1" s="85" t="s">
        <v>89</v>
      </c>
      <c r="BT1" s="86" t="s">
        <v>88</v>
      </c>
      <c r="BU1" s="144"/>
      <c r="BV1" s="145" t="s">
        <v>85</v>
      </c>
      <c r="BW1" s="146" t="s">
        <v>86</v>
      </c>
      <c r="BX1" s="145" t="s">
        <v>87</v>
      </c>
      <c r="BY1" s="146" t="s">
        <v>89</v>
      </c>
      <c r="BZ1" s="147" t="s">
        <v>88</v>
      </c>
      <c r="CA1" s="157"/>
      <c r="CB1" s="158" t="s">
        <v>85</v>
      </c>
      <c r="CC1" s="159" t="s">
        <v>86</v>
      </c>
      <c r="CD1" s="158" t="s">
        <v>87</v>
      </c>
      <c r="CE1" s="159" t="s">
        <v>89</v>
      </c>
      <c r="CF1" s="160" t="s">
        <v>88</v>
      </c>
      <c r="CG1" s="157"/>
      <c r="CH1" s="158" t="s">
        <v>85</v>
      </c>
      <c r="CI1" s="159" t="s">
        <v>86</v>
      </c>
      <c r="CJ1" s="158" t="s">
        <v>87</v>
      </c>
      <c r="CK1" s="159" t="s">
        <v>89</v>
      </c>
      <c r="CL1" s="160" t="s">
        <v>88</v>
      </c>
      <c r="CM1" s="157"/>
      <c r="CN1" s="158" t="s">
        <v>85</v>
      </c>
      <c r="CO1" s="159" t="s">
        <v>86</v>
      </c>
      <c r="CP1" s="158" t="s">
        <v>87</v>
      </c>
      <c r="CQ1" s="159" t="s">
        <v>89</v>
      </c>
      <c r="CR1" s="160" t="s">
        <v>88</v>
      </c>
      <c r="CS1" s="157"/>
      <c r="CT1" s="158" t="s">
        <v>85</v>
      </c>
      <c r="CU1" s="159" t="s">
        <v>86</v>
      </c>
      <c r="CV1" s="158" t="s">
        <v>87</v>
      </c>
      <c r="CW1" s="159" t="s">
        <v>89</v>
      </c>
      <c r="CX1" s="160" t="s">
        <v>88</v>
      </c>
      <c r="CY1" s="7"/>
      <c r="CZ1" s="7" t="s">
        <v>85</v>
      </c>
      <c r="DA1" s="7" t="s">
        <v>86</v>
      </c>
      <c r="DB1" s="7" t="s">
        <v>87</v>
      </c>
      <c r="DC1" s="7" t="s">
        <v>89</v>
      </c>
      <c r="DD1" s="7" t="s">
        <v>88</v>
      </c>
      <c r="DE1" s="8"/>
      <c r="DF1" s="8" t="s">
        <v>85</v>
      </c>
      <c r="DG1" s="8" t="s">
        <v>86</v>
      </c>
      <c r="DH1" s="8" t="s">
        <v>87</v>
      </c>
      <c r="DI1" s="8" t="s">
        <v>89</v>
      </c>
      <c r="DJ1" s="8" t="s">
        <v>88</v>
      </c>
      <c r="DK1" s="9"/>
      <c r="DL1" s="9" t="s">
        <v>85</v>
      </c>
      <c r="DM1" s="9" t="s">
        <v>86</v>
      </c>
      <c r="DN1" s="9" t="s">
        <v>87</v>
      </c>
      <c r="DO1" s="9" t="s">
        <v>89</v>
      </c>
      <c r="DP1" s="9" t="s">
        <v>88</v>
      </c>
      <c r="DQ1" s="9"/>
      <c r="DR1" s="9" t="s">
        <v>85</v>
      </c>
      <c r="DS1" s="9" t="s">
        <v>86</v>
      </c>
      <c r="DT1" s="9" t="s">
        <v>87</v>
      </c>
      <c r="DU1" s="9" t="s">
        <v>89</v>
      </c>
      <c r="DV1" s="9" t="s">
        <v>88</v>
      </c>
      <c r="DW1" s="10"/>
      <c r="DX1" s="10" t="s">
        <v>85</v>
      </c>
      <c r="DY1" s="10" t="s">
        <v>86</v>
      </c>
      <c r="DZ1" s="10" t="s">
        <v>87</v>
      </c>
      <c r="EA1" s="10" t="s">
        <v>89</v>
      </c>
      <c r="EB1" s="10" t="s">
        <v>88</v>
      </c>
      <c r="EC1" s="10"/>
      <c r="ED1" s="10" t="s">
        <v>85</v>
      </c>
      <c r="EE1" s="10" t="s">
        <v>86</v>
      </c>
      <c r="EF1" s="10" t="s">
        <v>87</v>
      </c>
      <c r="EG1" s="10" t="s">
        <v>89</v>
      </c>
      <c r="EH1" s="10" t="s">
        <v>88</v>
      </c>
      <c r="EI1" s="11"/>
      <c r="EJ1" s="11" t="s">
        <v>85</v>
      </c>
      <c r="EK1" s="11" t="s">
        <v>86</v>
      </c>
      <c r="EL1" s="11" t="s">
        <v>87</v>
      </c>
      <c r="EM1" s="11" t="s">
        <v>89</v>
      </c>
      <c r="EN1" s="11" t="s">
        <v>88</v>
      </c>
      <c r="EO1" s="3"/>
      <c r="EP1" s="3" t="s">
        <v>85</v>
      </c>
      <c r="EQ1" s="3" t="s">
        <v>86</v>
      </c>
      <c r="ER1" s="3" t="s">
        <v>87</v>
      </c>
      <c r="ES1" s="3" t="s">
        <v>89</v>
      </c>
      <c r="ET1" s="3" t="s">
        <v>88</v>
      </c>
      <c r="EU1" s="169"/>
      <c r="EV1" s="169" t="s">
        <v>85</v>
      </c>
      <c r="EW1" s="169" t="s">
        <v>86</v>
      </c>
      <c r="EX1" s="169" t="s">
        <v>87</v>
      </c>
      <c r="EY1" s="169" t="s">
        <v>89</v>
      </c>
      <c r="EZ1" s="169" t="s">
        <v>88</v>
      </c>
      <c r="FA1" s="13"/>
      <c r="FB1" s="13" t="s">
        <v>85</v>
      </c>
      <c r="FC1" s="13" t="s">
        <v>86</v>
      </c>
      <c r="FD1" s="13" t="s">
        <v>87</v>
      </c>
      <c r="FE1" s="13" t="s">
        <v>89</v>
      </c>
      <c r="FF1" s="13" t="s">
        <v>88</v>
      </c>
      <c r="FG1" s="170"/>
      <c r="FH1" s="170" t="s">
        <v>85</v>
      </c>
      <c r="FI1" s="170" t="s">
        <v>86</v>
      </c>
      <c r="FJ1" s="170" t="s">
        <v>87</v>
      </c>
      <c r="FK1" s="170" t="s">
        <v>89</v>
      </c>
      <c r="FL1" s="170" t="s">
        <v>88</v>
      </c>
      <c r="FM1" s="170"/>
      <c r="FN1" s="170" t="s">
        <v>85</v>
      </c>
      <c r="FO1" s="170" t="s">
        <v>86</v>
      </c>
      <c r="FP1" s="170" t="s">
        <v>87</v>
      </c>
      <c r="FQ1" s="170" t="s">
        <v>89</v>
      </c>
      <c r="FR1" s="170" t="s">
        <v>88</v>
      </c>
      <c r="FS1" s="170"/>
      <c r="FT1" s="170" t="s">
        <v>85</v>
      </c>
      <c r="FU1" s="170" t="s">
        <v>86</v>
      </c>
      <c r="FV1" s="170" t="s">
        <v>87</v>
      </c>
      <c r="FW1" s="170" t="s">
        <v>89</v>
      </c>
      <c r="FX1" s="170" t="s">
        <v>88</v>
      </c>
      <c r="FY1" s="170"/>
      <c r="FZ1" s="170" t="s">
        <v>85</v>
      </c>
      <c r="GA1" s="170" t="s">
        <v>86</v>
      </c>
      <c r="GB1" s="170" t="s">
        <v>87</v>
      </c>
      <c r="GC1" s="170" t="s">
        <v>89</v>
      </c>
      <c r="GD1" s="170" t="s">
        <v>88</v>
      </c>
      <c r="GE1" s="170"/>
      <c r="GF1" s="170" t="s">
        <v>85</v>
      </c>
      <c r="GG1" s="170" t="s">
        <v>86</v>
      </c>
      <c r="GH1" s="170" t="s">
        <v>87</v>
      </c>
      <c r="GI1" s="170" t="s">
        <v>89</v>
      </c>
      <c r="GJ1" s="170" t="s">
        <v>88</v>
      </c>
      <c r="GK1" s="108"/>
      <c r="GL1" s="109" t="s">
        <v>85</v>
      </c>
      <c r="GM1" s="110" t="s">
        <v>86</v>
      </c>
      <c r="GN1" s="109" t="s">
        <v>87</v>
      </c>
      <c r="GO1" s="110" t="s">
        <v>89</v>
      </c>
      <c r="GP1" s="111" t="s">
        <v>88</v>
      </c>
      <c r="GQ1" s="108"/>
      <c r="GR1" s="109" t="s">
        <v>85</v>
      </c>
      <c r="GS1" s="110" t="s">
        <v>86</v>
      </c>
      <c r="GT1" s="109" t="s">
        <v>87</v>
      </c>
      <c r="GU1" s="110" t="s">
        <v>89</v>
      </c>
      <c r="GV1" s="111" t="s">
        <v>88</v>
      </c>
      <c r="GW1" s="108"/>
      <c r="GX1" s="109" t="s">
        <v>85</v>
      </c>
      <c r="GY1" s="120" t="s">
        <v>86</v>
      </c>
      <c r="GZ1" s="109" t="s">
        <v>87</v>
      </c>
      <c r="HA1" s="110" t="s">
        <v>89</v>
      </c>
      <c r="HB1" s="111" t="s">
        <v>88</v>
      </c>
      <c r="HC1" s="108"/>
      <c r="HD1" s="109" t="s">
        <v>85</v>
      </c>
      <c r="HE1" s="110" t="s">
        <v>86</v>
      </c>
      <c r="HF1" s="109" t="s">
        <v>87</v>
      </c>
      <c r="HG1" s="110" t="s">
        <v>89</v>
      </c>
      <c r="HH1" s="111" t="s">
        <v>88</v>
      </c>
      <c r="HI1" s="108"/>
      <c r="HJ1" s="109" t="s">
        <v>85</v>
      </c>
      <c r="HK1" s="120" t="s">
        <v>86</v>
      </c>
      <c r="HL1" s="109" t="s">
        <v>87</v>
      </c>
      <c r="HM1" s="110" t="s">
        <v>89</v>
      </c>
      <c r="HN1" s="111" t="s">
        <v>88</v>
      </c>
      <c r="HO1" s="108"/>
      <c r="HP1" s="109" t="s">
        <v>85</v>
      </c>
      <c r="HQ1" s="110" t="s">
        <v>86</v>
      </c>
      <c r="HR1" s="109" t="s">
        <v>87</v>
      </c>
      <c r="HS1" s="110" t="s">
        <v>89</v>
      </c>
      <c r="HT1" s="111" t="s">
        <v>88</v>
      </c>
      <c r="HU1" s="108"/>
      <c r="HV1" s="109" t="s">
        <v>85</v>
      </c>
      <c r="HW1" s="110" t="s">
        <v>86</v>
      </c>
      <c r="HX1" s="109" t="s">
        <v>87</v>
      </c>
      <c r="HY1" s="110" t="s">
        <v>89</v>
      </c>
      <c r="HZ1" s="111" t="s">
        <v>88</v>
      </c>
      <c r="IA1" s="108"/>
      <c r="IB1" s="109" t="s">
        <v>85</v>
      </c>
      <c r="IC1" s="120" t="s">
        <v>86</v>
      </c>
      <c r="ID1" s="109" t="s">
        <v>87</v>
      </c>
      <c r="IE1" s="110" t="s">
        <v>89</v>
      </c>
      <c r="IF1" s="111" t="s">
        <v>88</v>
      </c>
      <c r="IG1" s="108"/>
      <c r="IH1" s="109" t="s">
        <v>85</v>
      </c>
      <c r="II1" s="110" t="s">
        <v>86</v>
      </c>
      <c r="IJ1" s="109" t="s">
        <v>87</v>
      </c>
      <c r="IK1" s="110" t="s">
        <v>89</v>
      </c>
      <c r="IL1" s="111" t="s">
        <v>88</v>
      </c>
      <c r="IM1" s="108"/>
      <c r="IN1" s="109" t="s">
        <v>85</v>
      </c>
      <c r="IO1" s="110" t="s">
        <v>86</v>
      </c>
      <c r="IP1" s="109" t="s">
        <v>87</v>
      </c>
      <c r="IQ1" s="110" t="s">
        <v>89</v>
      </c>
      <c r="IR1" s="111" t="s">
        <v>88</v>
      </c>
      <c r="IS1" s="108"/>
      <c r="IT1" s="109" t="s">
        <v>85</v>
      </c>
      <c r="IU1" s="120" t="s">
        <v>86</v>
      </c>
      <c r="IV1" s="109" t="s">
        <v>87</v>
      </c>
      <c r="IW1" s="110" t="s">
        <v>89</v>
      </c>
      <c r="IX1" s="111" t="s">
        <v>88</v>
      </c>
      <c r="IY1" s="108"/>
      <c r="IZ1" s="109" t="s">
        <v>85</v>
      </c>
      <c r="JA1" s="120" t="s">
        <v>86</v>
      </c>
      <c r="JB1" s="109" t="s">
        <v>87</v>
      </c>
      <c r="JC1" s="110" t="s">
        <v>89</v>
      </c>
      <c r="JD1" s="111" t="s">
        <v>88</v>
      </c>
      <c r="JE1" s="108"/>
      <c r="JF1" s="109" t="s">
        <v>85</v>
      </c>
      <c r="JG1" s="120" t="s">
        <v>86</v>
      </c>
      <c r="JH1" s="109" t="s">
        <v>87</v>
      </c>
      <c r="JI1" s="110" t="s">
        <v>89</v>
      </c>
      <c r="JJ1" s="111" t="s">
        <v>88</v>
      </c>
      <c r="JK1" s="108"/>
      <c r="JL1" s="109" t="s">
        <v>85</v>
      </c>
      <c r="JM1" s="110" t="s">
        <v>86</v>
      </c>
      <c r="JN1" s="109" t="s">
        <v>87</v>
      </c>
      <c r="JO1" s="110" t="s">
        <v>89</v>
      </c>
      <c r="JP1" s="111" t="s">
        <v>88</v>
      </c>
      <c r="JQ1" s="108"/>
      <c r="JR1" s="109" t="s">
        <v>85</v>
      </c>
      <c r="JS1" s="120" t="s">
        <v>86</v>
      </c>
      <c r="JT1" s="109" t="s">
        <v>87</v>
      </c>
      <c r="JU1" s="110" t="s">
        <v>89</v>
      </c>
      <c r="JV1" s="111" t="s">
        <v>88</v>
      </c>
      <c r="JW1" s="108"/>
      <c r="JX1" s="109" t="s">
        <v>85</v>
      </c>
      <c r="JY1" s="110" t="s">
        <v>86</v>
      </c>
      <c r="JZ1" s="109" t="s">
        <v>87</v>
      </c>
      <c r="KA1" s="110" t="s">
        <v>89</v>
      </c>
      <c r="KB1" s="111" t="s">
        <v>88</v>
      </c>
      <c r="KC1" s="108"/>
      <c r="KD1" s="109" t="s">
        <v>85</v>
      </c>
      <c r="KE1" s="110" t="s">
        <v>86</v>
      </c>
      <c r="KF1" s="109" t="s">
        <v>87</v>
      </c>
      <c r="KG1" s="110" t="s">
        <v>89</v>
      </c>
      <c r="KH1" s="111" t="s">
        <v>88</v>
      </c>
      <c r="KI1" s="108"/>
      <c r="KJ1" s="109" t="s">
        <v>85</v>
      </c>
      <c r="KK1" s="126" t="s">
        <v>86</v>
      </c>
      <c r="KL1" s="109" t="s">
        <v>87</v>
      </c>
      <c r="KM1" s="110" t="s">
        <v>89</v>
      </c>
      <c r="KN1" s="111" t="s">
        <v>88</v>
      </c>
      <c r="KO1" s="130"/>
      <c r="KP1" s="131" t="s">
        <v>85</v>
      </c>
      <c r="KQ1" s="132" t="s">
        <v>86</v>
      </c>
      <c r="KR1" s="131" t="s">
        <v>87</v>
      </c>
      <c r="KS1" s="133" t="s">
        <v>89</v>
      </c>
      <c r="KT1" s="134" t="s">
        <v>88</v>
      </c>
    </row>
    <row r="2" spans="1:306" s="28" customFormat="1" x14ac:dyDescent="0.25">
      <c r="A2" s="33" t="s">
        <v>84</v>
      </c>
      <c r="B2" s="34">
        <v>1</v>
      </c>
      <c r="C2" s="96"/>
      <c r="D2" s="34"/>
      <c r="E2" s="34"/>
      <c r="F2" s="37"/>
      <c r="G2" s="33" t="s">
        <v>84</v>
      </c>
      <c r="H2" s="34">
        <v>1</v>
      </c>
      <c r="I2" s="35"/>
      <c r="J2" s="34"/>
      <c r="K2" s="35"/>
      <c r="L2" s="37"/>
      <c r="M2" s="33" t="s">
        <v>84</v>
      </c>
      <c r="N2" s="34">
        <v>1</v>
      </c>
      <c r="O2" s="34"/>
      <c r="P2" s="34"/>
      <c r="Q2" s="34"/>
      <c r="R2" s="37"/>
      <c r="S2" s="33" t="s">
        <v>84</v>
      </c>
      <c r="T2" s="34">
        <v>1</v>
      </c>
      <c r="U2" s="175"/>
      <c r="V2" s="34"/>
      <c r="W2" s="34"/>
      <c r="X2" s="37"/>
      <c r="Y2" s="33" t="s">
        <v>84</v>
      </c>
      <c r="Z2" s="34">
        <v>1</v>
      </c>
      <c r="AA2" s="34"/>
      <c r="AB2" s="34"/>
      <c r="AC2" s="34"/>
      <c r="AD2" s="37"/>
      <c r="AE2" s="33" t="s">
        <v>84</v>
      </c>
      <c r="AF2" s="34">
        <v>1</v>
      </c>
      <c r="AG2" s="34"/>
      <c r="AH2" s="34"/>
      <c r="AI2" s="34"/>
      <c r="AJ2" s="37"/>
      <c r="AK2" s="54" t="s">
        <v>84</v>
      </c>
      <c r="AL2" s="55">
        <v>2</v>
      </c>
      <c r="AM2" s="56"/>
      <c r="AN2" s="55"/>
      <c r="AO2" s="55"/>
      <c r="AP2" s="60"/>
      <c r="AQ2" s="66" t="s">
        <v>84</v>
      </c>
      <c r="AR2" s="67">
        <v>3</v>
      </c>
      <c r="AS2" s="68"/>
      <c r="AT2" s="67"/>
      <c r="AU2" s="67"/>
      <c r="AV2" s="69"/>
      <c r="AW2" s="66" t="s">
        <v>84</v>
      </c>
      <c r="AX2" s="67">
        <v>3</v>
      </c>
      <c r="AY2" s="68"/>
      <c r="AZ2" s="67"/>
      <c r="BA2" s="67"/>
      <c r="BB2" s="69"/>
      <c r="BC2" s="66" t="s">
        <v>84</v>
      </c>
      <c r="BD2" s="67">
        <v>3</v>
      </c>
      <c r="BE2" s="68"/>
      <c r="BF2" s="67"/>
      <c r="BG2" s="67"/>
      <c r="BH2" s="69"/>
      <c r="BI2" s="76" t="s">
        <v>84</v>
      </c>
      <c r="BJ2" s="77">
        <v>4</v>
      </c>
      <c r="BK2" s="78"/>
      <c r="BL2" s="77"/>
      <c r="BM2" s="77"/>
      <c r="BN2" s="48"/>
      <c r="BO2" s="87" t="s">
        <v>84</v>
      </c>
      <c r="BP2" s="88">
        <v>6</v>
      </c>
      <c r="BQ2" s="89"/>
      <c r="BR2" s="88"/>
      <c r="BS2" s="88"/>
      <c r="BT2" s="90"/>
      <c r="BU2" s="148" t="s">
        <v>84</v>
      </c>
      <c r="BV2" s="149">
        <v>7</v>
      </c>
      <c r="BW2" s="150"/>
      <c r="BX2" s="149"/>
      <c r="BY2" s="149"/>
      <c r="BZ2" s="151"/>
      <c r="CA2" s="161" t="s">
        <v>84</v>
      </c>
      <c r="CB2" s="162">
        <v>8</v>
      </c>
      <c r="CC2" s="163"/>
      <c r="CD2" s="162"/>
      <c r="CE2" s="162"/>
      <c r="CF2" s="164"/>
      <c r="CG2" s="161" t="s">
        <v>84</v>
      </c>
      <c r="CH2" s="162">
        <v>8</v>
      </c>
      <c r="CI2" s="163"/>
      <c r="CJ2" s="162"/>
      <c r="CK2" s="162"/>
      <c r="CL2" s="164"/>
      <c r="CM2" s="161" t="s">
        <v>84</v>
      </c>
      <c r="CN2" s="162">
        <v>8</v>
      </c>
      <c r="CO2" s="163"/>
      <c r="CP2" s="162"/>
      <c r="CQ2" s="162"/>
      <c r="CR2" s="164"/>
      <c r="CS2" s="161" t="s">
        <v>84</v>
      </c>
      <c r="CT2" s="162">
        <v>8</v>
      </c>
      <c r="CU2" s="163"/>
      <c r="CV2" s="162"/>
      <c r="CW2" s="162"/>
      <c r="CX2" s="164"/>
      <c r="CY2" s="7" t="s">
        <v>84</v>
      </c>
      <c r="CZ2" s="7">
        <v>9</v>
      </c>
      <c r="DA2" s="7"/>
      <c r="DB2" s="7"/>
      <c r="DC2" s="7"/>
      <c r="DD2" s="7"/>
      <c r="DE2" s="8" t="s">
        <v>84</v>
      </c>
      <c r="DF2" s="8">
        <v>10</v>
      </c>
      <c r="DG2" s="8"/>
      <c r="DH2" s="8"/>
      <c r="DI2" s="8"/>
      <c r="DJ2" s="8"/>
      <c r="DK2" s="9" t="s">
        <v>84</v>
      </c>
      <c r="DL2" s="9">
        <v>11</v>
      </c>
      <c r="DM2" s="9"/>
      <c r="DN2" s="9"/>
      <c r="DO2" s="9"/>
      <c r="DP2" s="9"/>
      <c r="DQ2" s="9" t="s">
        <v>84</v>
      </c>
      <c r="DR2" s="9">
        <v>11</v>
      </c>
      <c r="DS2" s="9"/>
      <c r="DT2" s="9"/>
      <c r="DU2" s="9"/>
      <c r="DV2" s="9"/>
      <c r="DW2" s="10" t="s">
        <v>84</v>
      </c>
      <c r="DX2" s="10">
        <v>12</v>
      </c>
      <c r="DY2" s="10"/>
      <c r="DZ2" s="10"/>
      <c r="EA2" s="10"/>
      <c r="EB2" s="10"/>
      <c r="EC2" s="10" t="s">
        <v>84</v>
      </c>
      <c r="ED2" s="10">
        <v>12</v>
      </c>
      <c r="EE2" s="10"/>
      <c r="EF2" s="10"/>
      <c r="EG2" s="10"/>
      <c r="EH2" s="10"/>
      <c r="EI2" s="11" t="s">
        <v>84</v>
      </c>
      <c r="EJ2" s="11">
        <v>14</v>
      </c>
      <c r="EK2" s="11"/>
      <c r="EL2" s="11"/>
      <c r="EM2" s="11"/>
      <c r="EN2" s="11"/>
      <c r="EO2" s="3" t="s">
        <v>84</v>
      </c>
      <c r="EP2" s="3">
        <v>15</v>
      </c>
      <c r="EQ2" s="3"/>
      <c r="ER2" s="3"/>
      <c r="ES2" s="3"/>
      <c r="ET2" s="3"/>
      <c r="EU2" s="169" t="s">
        <v>84</v>
      </c>
      <c r="EV2" s="169">
        <v>16</v>
      </c>
      <c r="EW2" s="169"/>
      <c r="EX2" s="169"/>
      <c r="EY2" s="169"/>
      <c r="EZ2" s="169"/>
      <c r="FA2" s="13" t="s">
        <v>84</v>
      </c>
      <c r="FB2" s="13">
        <v>17</v>
      </c>
      <c r="FC2" s="13"/>
      <c r="FD2" s="13"/>
      <c r="FE2" s="13"/>
      <c r="FF2" s="13"/>
      <c r="FG2" s="170" t="s">
        <v>84</v>
      </c>
      <c r="FH2" s="170">
        <v>18</v>
      </c>
      <c r="FI2" s="170"/>
      <c r="FJ2" s="170"/>
      <c r="FK2" s="170"/>
      <c r="FL2" s="170"/>
      <c r="FM2" s="170" t="s">
        <v>84</v>
      </c>
      <c r="FN2" s="170">
        <v>18</v>
      </c>
      <c r="FO2" s="170"/>
      <c r="FP2" s="170"/>
      <c r="FQ2" s="170"/>
      <c r="FR2" s="170"/>
      <c r="FS2" s="170" t="s">
        <v>84</v>
      </c>
      <c r="FT2" s="170">
        <v>18</v>
      </c>
      <c r="FU2" s="170"/>
      <c r="FV2" s="170"/>
      <c r="FW2" s="170"/>
      <c r="FX2" s="170"/>
      <c r="FY2" s="170" t="s">
        <v>84</v>
      </c>
      <c r="FZ2" s="170">
        <v>18</v>
      </c>
      <c r="GA2" s="170"/>
      <c r="GB2" s="170"/>
      <c r="GC2" s="170"/>
      <c r="GD2" s="170"/>
      <c r="GE2" s="170" t="s">
        <v>84</v>
      </c>
      <c r="GF2" s="170">
        <v>18</v>
      </c>
      <c r="GG2" s="170"/>
      <c r="GH2" s="170"/>
      <c r="GI2" s="170"/>
      <c r="GJ2" s="170"/>
      <c r="GK2" s="112" t="s">
        <v>84</v>
      </c>
      <c r="GL2" s="113">
        <v>19</v>
      </c>
      <c r="GM2" s="114"/>
      <c r="GN2" s="113"/>
      <c r="GO2" s="113"/>
      <c r="GP2" s="115"/>
      <c r="GQ2" s="112" t="s">
        <v>84</v>
      </c>
      <c r="GR2" s="113">
        <v>19</v>
      </c>
      <c r="GS2" s="114"/>
      <c r="GT2" s="113"/>
      <c r="GU2" s="113"/>
      <c r="GV2" s="115"/>
      <c r="GW2" s="112" t="s">
        <v>84</v>
      </c>
      <c r="GX2" s="113">
        <v>19</v>
      </c>
      <c r="GY2" s="121"/>
      <c r="GZ2" s="113"/>
      <c r="HA2" s="113"/>
      <c r="HB2" s="115"/>
      <c r="HC2" s="112" t="s">
        <v>84</v>
      </c>
      <c r="HD2" s="113">
        <v>19</v>
      </c>
      <c r="HE2" s="114"/>
      <c r="HF2" s="113"/>
      <c r="HG2" s="113"/>
      <c r="HH2" s="115"/>
      <c r="HI2" s="112" t="s">
        <v>84</v>
      </c>
      <c r="HJ2" s="113">
        <v>19</v>
      </c>
      <c r="HK2" s="121"/>
      <c r="HL2" s="113"/>
      <c r="HM2" s="113"/>
      <c r="HN2" s="115"/>
      <c r="HO2" s="112" t="s">
        <v>84</v>
      </c>
      <c r="HP2" s="113">
        <v>19</v>
      </c>
      <c r="HQ2" s="193"/>
      <c r="HR2" s="113"/>
      <c r="HS2" s="113"/>
      <c r="HT2" s="115"/>
      <c r="HU2" s="112" t="s">
        <v>84</v>
      </c>
      <c r="HV2" s="113">
        <v>19</v>
      </c>
      <c r="HW2" s="114"/>
      <c r="HX2" s="113"/>
      <c r="HY2" s="113"/>
      <c r="HZ2" s="115"/>
      <c r="IA2" s="112" t="s">
        <v>84</v>
      </c>
      <c r="IB2" s="113">
        <v>19</v>
      </c>
      <c r="IC2" s="121"/>
      <c r="ID2" s="113"/>
      <c r="IE2" s="113"/>
      <c r="IF2" s="115"/>
      <c r="IG2" s="112" t="s">
        <v>84</v>
      </c>
      <c r="IH2" s="113">
        <v>19</v>
      </c>
      <c r="II2" s="114"/>
      <c r="IJ2" s="113"/>
      <c r="IK2" s="113"/>
      <c r="IL2" s="115"/>
      <c r="IM2" s="112" t="s">
        <v>84</v>
      </c>
      <c r="IN2" s="113">
        <v>19</v>
      </c>
      <c r="IO2" s="114"/>
      <c r="IP2" s="113"/>
      <c r="IQ2" s="113"/>
      <c r="IR2" s="115"/>
      <c r="IS2" s="112" t="s">
        <v>84</v>
      </c>
      <c r="IT2" s="113">
        <v>19</v>
      </c>
      <c r="IU2" s="121"/>
      <c r="IV2" s="113"/>
      <c r="IW2" s="113"/>
      <c r="IX2" s="115"/>
      <c r="IY2" s="112" t="s">
        <v>84</v>
      </c>
      <c r="IZ2" s="113">
        <v>19</v>
      </c>
      <c r="JA2" s="121"/>
      <c r="JB2" s="113"/>
      <c r="JC2" s="113"/>
      <c r="JD2" s="115"/>
      <c r="JE2" s="112" t="s">
        <v>84</v>
      </c>
      <c r="JF2" s="113">
        <v>19</v>
      </c>
      <c r="JG2" s="121"/>
      <c r="JH2" s="113"/>
      <c r="JI2" s="113"/>
      <c r="JJ2" s="115"/>
      <c r="JK2" s="112" t="s">
        <v>84</v>
      </c>
      <c r="JL2" s="113">
        <v>19</v>
      </c>
      <c r="JM2" s="114"/>
      <c r="JN2" s="113"/>
      <c r="JO2" s="113"/>
      <c r="JP2" s="115"/>
      <c r="JQ2" s="112" t="s">
        <v>84</v>
      </c>
      <c r="JR2" s="113">
        <v>19</v>
      </c>
      <c r="JS2" s="121"/>
      <c r="JT2" s="113"/>
      <c r="JU2" s="113"/>
      <c r="JV2" s="115"/>
      <c r="JW2" s="112" t="s">
        <v>84</v>
      </c>
      <c r="JX2" s="113">
        <v>19</v>
      </c>
      <c r="JY2" s="114"/>
      <c r="JZ2" s="113"/>
      <c r="KA2" s="113"/>
      <c r="KB2" s="115"/>
      <c r="KC2" s="112" t="s">
        <v>84</v>
      </c>
      <c r="KD2" s="113">
        <v>19</v>
      </c>
      <c r="KE2" s="114"/>
      <c r="KF2" s="113"/>
      <c r="KG2" s="113"/>
      <c r="KH2" s="115"/>
      <c r="KI2" s="112" t="s">
        <v>84</v>
      </c>
      <c r="KJ2" s="113">
        <v>19</v>
      </c>
      <c r="KK2" s="127"/>
      <c r="KL2" s="113"/>
      <c r="KM2" s="113"/>
      <c r="KN2" s="115"/>
      <c r="KO2" s="135" t="s">
        <v>84</v>
      </c>
      <c r="KP2" s="136">
        <v>21</v>
      </c>
      <c r="KQ2" s="137"/>
      <c r="KR2" s="136"/>
      <c r="KS2" s="136"/>
      <c r="KT2" s="138"/>
    </row>
    <row r="3" spans="1:306" s="28" customFormat="1" ht="15.75" customHeight="1" x14ac:dyDescent="0.25">
      <c r="A3" s="33" t="s">
        <v>83</v>
      </c>
      <c r="B3" s="34">
        <v>164</v>
      </c>
      <c r="C3" s="96"/>
      <c r="D3" s="34"/>
      <c r="E3" s="34"/>
      <c r="F3" s="37"/>
      <c r="G3" s="33" t="s">
        <v>83</v>
      </c>
      <c r="H3" s="34">
        <v>544</v>
      </c>
      <c r="I3" s="36">
        <f>H3</f>
        <v>544</v>
      </c>
      <c r="J3" s="34"/>
      <c r="K3" s="35"/>
      <c r="L3" s="37"/>
      <c r="M3" s="33" t="s">
        <v>83</v>
      </c>
      <c r="N3" s="34">
        <v>545</v>
      </c>
      <c r="O3" s="34">
        <f>N3</f>
        <v>545</v>
      </c>
      <c r="P3" s="34"/>
      <c r="Q3" s="34"/>
      <c r="R3" s="37"/>
      <c r="S3" s="33" t="s">
        <v>83</v>
      </c>
      <c r="T3" s="34">
        <v>546</v>
      </c>
      <c r="U3" s="175">
        <f>T3</f>
        <v>546</v>
      </c>
      <c r="V3" s="34"/>
      <c r="W3" s="34"/>
      <c r="X3" s="37"/>
      <c r="Y3" s="33" t="s">
        <v>83</v>
      </c>
      <c r="Z3" s="34">
        <v>547</v>
      </c>
      <c r="AA3" s="34">
        <v>547</v>
      </c>
      <c r="AB3" s="34"/>
      <c r="AC3" s="34"/>
      <c r="AD3" s="37"/>
      <c r="AE3" s="33" t="s">
        <v>83</v>
      </c>
      <c r="AF3" s="34">
        <v>553</v>
      </c>
      <c r="AG3" s="34">
        <v>553</v>
      </c>
      <c r="AH3" s="34"/>
      <c r="AI3" s="34"/>
      <c r="AJ3" s="37"/>
      <c r="AK3" s="54" t="s">
        <v>83</v>
      </c>
      <c r="AL3" s="55">
        <v>655</v>
      </c>
      <c r="AM3" s="55">
        <f>AL3</f>
        <v>655</v>
      </c>
      <c r="AN3" s="55"/>
      <c r="AO3" s="55"/>
      <c r="AP3" s="60"/>
      <c r="AQ3" s="66" t="s">
        <v>83</v>
      </c>
      <c r="AR3" s="67">
        <v>112</v>
      </c>
      <c r="AS3" s="67">
        <v>112</v>
      </c>
      <c r="AT3" s="67"/>
      <c r="AU3" s="67"/>
      <c r="AV3" s="69"/>
      <c r="AW3" s="66" t="s">
        <v>83</v>
      </c>
      <c r="AX3" s="67">
        <v>139</v>
      </c>
      <c r="AY3" s="67">
        <v>139</v>
      </c>
      <c r="AZ3" s="67"/>
      <c r="BA3" s="67"/>
      <c r="BB3" s="69"/>
      <c r="BC3" s="66" t="s">
        <v>83</v>
      </c>
      <c r="BD3" s="67">
        <v>173</v>
      </c>
      <c r="BE3" s="67">
        <v>173</v>
      </c>
      <c r="BF3" s="67"/>
      <c r="BG3" s="67"/>
      <c r="BH3" s="69"/>
      <c r="BI3" s="76" t="s">
        <v>83</v>
      </c>
      <c r="BJ3" s="77">
        <v>220</v>
      </c>
      <c r="BK3" s="77">
        <v>220</v>
      </c>
      <c r="BL3" s="77"/>
      <c r="BM3" s="77"/>
      <c r="BN3" s="48"/>
      <c r="BO3" s="87" t="s">
        <v>83</v>
      </c>
      <c r="BP3" s="88">
        <v>331</v>
      </c>
      <c r="BQ3" s="88"/>
      <c r="BR3" s="88"/>
      <c r="BS3" s="88"/>
      <c r="BT3" s="90"/>
      <c r="BU3" s="148" t="s">
        <v>83</v>
      </c>
      <c r="BV3" s="149">
        <v>332</v>
      </c>
      <c r="BW3" s="149"/>
      <c r="BX3" s="149"/>
      <c r="BY3" s="149"/>
      <c r="BZ3" s="151"/>
      <c r="CA3" s="161" t="s">
        <v>83</v>
      </c>
      <c r="CB3" s="162">
        <v>1</v>
      </c>
      <c r="CC3" s="162"/>
      <c r="CD3" s="162"/>
      <c r="CE3" s="162"/>
      <c r="CF3" s="164"/>
      <c r="CG3" s="161" t="s">
        <v>83</v>
      </c>
      <c r="CH3" s="162">
        <v>19</v>
      </c>
      <c r="CI3" s="162"/>
      <c r="CJ3" s="162"/>
      <c r="CK3" s="162"/>
      <c r="CL3" s="164"/>
      <c r="CM3" s="161" t="s">
        <v>83</v>
      </c>
      <c r="CN3" s="162">
        <v>570</v>
      </c>
      <c r="CO3" s="162"/>
      <c r="CP3" s="162"/>
      <c r="CQ3" s="162"/>
      <c r="CR3" s="164"/>
      <c r="CS3" s="161" t="s">
        <v>83</v>
      </c>
      <c r="CT3" s="162">
        <v>571</v>
      </c>
      <c r="CU3" s="162"/>
      <c r="CV3" s="162"/>
      <c r="CW3" s="162"/>
      <c r="CX3" s="164"/>
      <c r="CY3" s="7" t="s">
        <v>83</v>
      </c>
      <c r="CZ3" s="7">
        <v>248</v>
      </c>
      <c r="DA3" s="7"/>
      <c r="DB3" s="7"/>
      <c r="DC3" s="7"/>
      <c r="DD3" s="7"/>
      <c r="DE3" s="8" t="s">
        <v>83</v>
      </c>
      <c r="DF3" s="8">
        <v>327</v>
      </c>
      <c r="DG3" s="8"/>
      <c r="DH3" s="8"/>
      <c r="DI3" s="8"/>
      <c r="DJ3" s="8"/>
      <c r="DK3" s="9" t="s">
        <v>83</v>
      </c>
      <c r="DL3" s="9">
        <v>593</v>
      </c>
      <c r="DM3" s="9"/>
      <c r="DN3" s="9"/>
      <c r="DO3" s="9"/>
      <c r="DP3" s="9"/>
      <c r="DQ3" s="9" t="s">
        <v>83</v>
      </c>
      <c r="DR3" s="9">
        <v>95</v>
      </c>
      <c r="DS3" s="9"/>
      <c r="DT3" s="9"/>
      <c r="DU3" s="9"/>
      <c r="DV3" s="9"/>
      <c r="DW3" s="10" t="s">
        <v>83</v>
      </c>
      <c r="DX3" s="10">
        <v>665</v>
      </c>
      <c r="DY3" s="10"/>
      <c r="DZ3" s="10"/>
      <c r="EA3" s="10"/>
      <c r="EB3" s="10"/>
      <c r="EC3" s="10" t="s">
        <v>83</v>
      </c>
      <c r="ED3" s="10">
        <v>666</v>
      </c>
      <c r="EE3" s="10"/>
      <c r="EF3" s="10"/>
      <c r="EG3" s="10"/>
      <c r="EH3" s="10"/>
      <c r="EI3" s="11" t="s">
        <v>83</v>
      </c>
      <c r="EJ3" s="11">
        <v>158</v>
      </c>
      <c r="EK3" s="11"/>
      <c r="EL3" s="11"/>
      <c r="EM3" s="11"/>
      <c r="EN3" s="11"/>
      <c r="EO3" s="3" t="s">
        <v>83</v>
      </c>
      <c r="EP3" s="3">
        <v>150</v>
      </c>
      <c r="EQ3" s="3"/>
      <c r="ER3" s="3"/>
      <c r="ES3" s="3"/>
      <c r="ET3" s="3"/>
      <c r="EU3" s="169" t="s">
        <v>83</v>
      </c>
      <c r="EV3" s="169">
        <v>68</v>
      </c>
      <c r="EW3" s="169"/>
      <c r="EX3" s="169"/>
      <c r="EY3" s="169"/>
      <c r="EZ3" s="169"/>
      <c r="FA3" s="13" t="s">
        <v>83</v>
      </c>
      <c r="FB3" s="13">
        <v>10</v>
      </c>
      <c r="FC3" s="13"/>
      <c r="FD3" s="13"/>
      <c r="FE3" s="13"/>
      <c r="FF3" s="13"/>
      <c r="FG3" s="170" t="s">
        <v>83</v>
      </c>
      <c r="FH3" s="170">
        <v>108</v>
      </c>
      <c r="FI3" s="170"/>
      <c r="FJ3" s="170"/>
      <c r="FK3" s="170"/>
      <c r="FL3" s="170"/>
      <c r="FM3" s="170" t="s">
        <v>83</v>
      </c>
      <c r="FN3" s="170">
        <v>306</v>
      </c>
      <c r="FO3" s="170"/>
      <c r="FP3" s="170"/>
      <c r="FQ3" s="170"/>
      <c r="FR3" s="170"/>
      <c r="FS3" s="170" t="s">
        <v>83</v>
      </c>
      <c r="FT3" s="170">
        <v>360</v>
      </c>
      <c r="FU3" s="170"/>
      <c r="FV3" s="170"/>
      <c r="FW3" s="170"/>
      <c r="FX3" s="170"/>
      <c r="FY3" s="170" t="s">
        <v>83</v>
      </c>
      <c r="FZ3" s="170">
        <v>361</v>
      </c>
      <c r="GA3" s="170"/>
      <c r="GB3" s="170"/>
      <c r="GC3" s="170"/>
      <c r="GD3" s="170"/>
      <c r="GE3" s="170" t="s">
        <v>83</v>
      </c>
      <c r="GF3" s="170">
        <v>380</v>
      </c>
      <c r="GG3" s="170"/>
      <c r="GH3" s="170"/>
      <c r="GI3" s="170"/>
      <c r="GJ3" s="170"/>
      <c r="GK3" s="112" t="s">
        <v>83</v>
      </c>
      <c r="GL3" s="113">
        <v>118</v>
      </c>
      <c r="GM3" s="113"/>
      <c r="GN3" s="113"/>
      <c r="GO3" s="113"/>
      <c r="GP3" s="115"/>
      <c r="GQ3" s="112" t="s">
        <v>83</v>
      </c>
      <c r="GR3" s="113">
        <v>48</v>
      </c>
      <c r="GS3" s="113"/>
      <c r="GT3" s="113"/>
      <c r="GU3" s="113"/>
      <c r="GV3" s="115"/>
      <c r="GW3" s="112" t="s">
        <v>83</v>
      </c>
      <c r="GX3" s="113">
        <v>353</v>
      </c>
      <c r="GY3" s="122"/>
      <c r="GZ3" s="113"/>
      <c r="HA3" s="113"/>
      <c r="HB3" s="115"/>
      <c r="HC3" s="112" t="s">
        <v>83</v>
      </c>
      <c r="HD3" s="113">
        <v>409</v>
      </c>
      <c r="HE3" s="113"/>
      <c r="HF3" s="113"/>
      <c r="HG3" s="113"/>
      <c r="HH3" s="115"/>
      <c r="HI3" s="112" t="s">
        <v>83</v>
      </c>
      <c r="HJ3" s="113">
        <v>369</v>
      </c>
      <c r="HK3" s="122"/>
      <c r="HL3" s="113"/>
      <c r="HM3" s="113"/>
      <c r="HN3" s="115"/>
      <c r="HO3" s="112" t="s">
        <v>83</v>
      </c>
      <c r="HP3" s="113">
        <v>64</v>
      </c>
      <c r="HQ3" s="194"/>
      <c r="HR3" s="113"/>
      <c r="HS3" s="113"/>
      <c r="HT3" s="115"/>
      <c r="HU3" s="112" t="s">
        <v>83</v>
      </c>
      <c r="HV3" s="113">
        <v>358</v>
      </c>
      <c r="HW3" s="113"/>
      <c r="HX3" s="113"/>
      <c r="HY3" s="113"/>
      <c r="HZ3" s="115"/>
      <c r="IA3" s="112" t="s">
        <v>83</v>
      </c>
      <c r="IB3" s="113">
        <v>52</v>
      </c>
      <c r="IC3" s="122"/>
      <c r="ID3" s="113"/>
      <c r="IE3" s="113"/>
      <c r="IF3" s="115"/>
      <c r="IG3" s="112" t="s">
        <v>83</v>
      </c>
      <c r="IH3" s="113">
        <v>606</v>
      </c>
      <c r="II3" s="113"/>
      <c r="IJ3" s="113"/>
      <c r="IK3" s="113"/>
      <c r="IL3" s="115"/>
      <c r="IM3" s="112" t="s">
        <v>83</v>
      </c>
      <c r="IN3" s="113">
        <v>607</v>
      </c>
      <c r="IO3" s="113"/>
      <c r="IP3" s="113"/>
      <c r="IQ3" s="113"/>
      <c r="IR3" s="115"/>
      <c r="IS3" s="112" t="s">
        <v>83</v>
      </c>
      <c r="IT3" s="113">
        <v>660</v>
      </c>
      <c r="IU3" s="122"/>
      <c r="IV3" s="113"/>
      <c r="IW3" s="113"/>
      <c r="IX3" s="115"/>
      <c r="IY3" s="112" t="s">
        <v>83</v>
      </c>
      <c r="IZ3" s="113">
        <v>671</v>
      </c>
      <c r="JA3" s="122"/>
      <c r="JB3" s="113"/>
      <c r="JC3" s="113"/>
      <c r="JD3" s="115"/>
      <c r="JE3" s="112" t="s">
        <v>83</v>
      </c>
      <c r="JF3" s="113">
        <v>670</v>
      </c>
      <c r="JG3" s="122"/>
      <c r="JH3" s="113"/>
      <c r="JI3" s="113"/>
      <c r="JJ3" s="115"/>
      <c r="JK3" s="112" t="s">
        <v>83</v>
      </c>
      <c r="JL3" s="113">
        <v>659</v>
      </c>
      <c r="JM3" s="113"/>
      <c r="JN3" s="113"/>
      <c r="JO3" s="113"/>
      <c r="JP3" s="115"/>
      <c r="JQ3" s="112" t="s">
        <v>83</v>
      </c>
      <c r="JR3" s="113">
        <v>365</v>
      </c>
      <c r="JS3" s="122"/>
      <c r="JT3" s="113"/>
      <c r="JU3" s="113"/>
      <c r="JV3" s="115"/>
      <c r="JW3" s="112" t="s">
        <v>83</v>
      </c>
      <c r="JX3" s="113">
        <v>368</v>
      </c>
      <c r="JY3" s="113"/>
      <c r="JZ3" s="113"/>
      <c r="KA3" s="113"/>
      <c r="KB3" s="115"/>
      <c r="KC3" s="112" t="s">
        <v>83</v>
      </c>
      <c r="KD3" s="113">
        <v>373</v>
      </c>
      <c r="KE3" s="113"/>
      <c r="KF3" s="113"/>
      <c r="KG3" s="113"/>
      <c r="KH3" s="115"/>
      <c r="KI3" s="112" t="s">
        <v>83</v>
      </c>
      <c r="KJ3" s="113">
        <v>370</v>
      </c>
      <c r="KK3" s="128"/>
      <c r="KL3" s="113"/>
      <c r="KM3" s="113"/>
      <c r="KN3" s="115"/>
      <c r="KO3" s="135" t="s">
        <v>83</v>
      </c>
      <c r="KP3" s="136">
        <v>293</v>
      </c>
      <c r="KQ3" s="139"/>
      <c r="KR3" s="136"/>
      <c r="KS3" s="136"/>
      <c r="KT3" s="138"/>
    </row>
    <row r="4" spans="1:306" s="42" customFormat="1" x14ac:dyDescent="0.25">
      <c r="A4" s="38" t="s">
        <v>82</v>
      </c>
      <c r="B4" s="39">
        <f>SUM(B5:B70)</f>
        <v>0</v>
      </c>
      <c r="C4" s="97"/>
      <c r="D4" s="39"/>
      <c r="E4" s="39"/>
      <c r="F4" s="40"/>
      <c r="G4" s="38" t="s">
        <v>82</v>
      </c>
      <c r="H4" s="39">
        <f>SUM(H5:H70)</f>
        <v>23979</v>
      </c>
      <c r="I4" s="41"/>
      <c r="J4" s="39"/>
      <c r="K4" s="41"/>
      <c r="L4" s="40"/>
      <c r="M4" s="38" t="s">
        <v>82</v>
      </c>
      <c r="N4" s="39">
        <f>SUM(N5:N96)</f>
        <v>17394</v>
      </c>
      <c r="O4" s="39"/>
      <c r="P4" s="39"/>
      <c r="Q4" s="39"/>
      <c r="R4" s="40"/>
      <c r="S4" s="38" t="s">
        <v>82</v>
      </c>
      <c r="T4" s="39">
        <f>SUM(T5:T92)</f>
        <v>19075</v>
      </c>
      <c r="U4" s="176"/>
      <c r="V4" s="39"/>
      <c r="W4" s="39"/>
      <c r="X4" s="40"/>
      <c r="Y4" s="38" t="s">
        <v>82</v>
      </c>
      <c r="Z4" s="39">
        <f>SUM(Z5:Z56)</f>
        <v>21684</v>
      </c>
      <c r="AA4" s="39"/>
      <c r="AB4" s="39"/>
      <c r="AC4" s="39"/>
      <c r="AD4" s="40"/>
      <c r="AE4" s="38" t="s">
        <v>82</v>
      </c>
      <c r="AF4" s="39">
        <f>SUM(AF5:AF57)</f>
        <v>23063</v>
      </c>
      <c r="AG4" s="39"/>
      <c r="AH4" s="39"/>
      <c r="AI4" s="39"/>
      <c r="AJ4" s="40"/>
      <c r="AK4" s="57" t="s">
        <v>82</v>
      </c>
      <c r="AL4" s="58">
        <f>SUM(AL5:AL9)</f>
        <v>885</v>
      </c>
      <c r="AM4" s="59"/>
      <c r="AN4" s="58"/>
      <c r="AO4" s="58"/>
      <c r="AP4" s="61"/>
      <c r="AQ4" s="70" t="s">
        <v>82</v>
      </c>
      <c r="AR4" s="71">
        <f>SUM(AR5:AR54)</f>
        <v>5590</v>
      </c>
      <c r="AS4" s="72"/>
      <c r="AT4" s="71"/>
      <c r="AU4" s="71"/>
      <c r="AV4" s="73"/>
      <c r="AW4" s="70" t="s">
        <v>82</v>
      </c>
      <c r="AX4" s="71">
        <f>SUM(AX5:AX54)</f>
        <v>0</v>
      </c>
      <c r="AY4" s="72"/>
      <c r="AZ4" s="71"/>
      <c r="BA4" s="71"/>
      <c r="BB4" s="73"/>
      <c r="BC4" s="70" t="s">
        <v>82</v>
      </c>
      <c r="BD4" s="71">
        <f>SUM(BD5:BD126)</f>
        <v>20978</v>
      </c>
      <c r="BE4" s="72"/>
      <c r="BF4" s="71"/>
      <c r="BG4" s="71"/>
      <c r="BH4" s="73"/>
      <c r="BI4" s="79" t="s">
        <v>82</v>
      </c>
      <c r="BJ4" s="80">
        <f>SUM(BJ5:BJ126)</f>
        <v>25445</v>
      </c>
      <c r="BK4" s="81"/>
      <c r="BL4" s="80"/>
      <c r="BM4" s="80"/>
      <c r="BN4" s="82"/>
      <c r="BO4" s="91" t="s">
        <v>82</v>
      </c>
      <c r="BP4" s="92">
        <f>SUM(BP5:BP126)</f>
        <v>4819</v>
      </c>
      <c r="BQ4" s="93"/>
      <c r="BR4" s="92"/>
      <c r="BS4" s="92"/>
      <c r="BT4" s="94"/>
      <c r="BU4" s="152" t="s">
        <v>82</v>
      </c>
      <c r="BV4" s="153">
        <f>SUM(BV5:BV126)</f>
        <v>12852</v>
      </c>
      <c r="BW4" s="154"/>
      <c r="BX4" s="153"/>
      <c r="BY4" s="153"/>
      <c r="BZ4" s="155"/>
      <c r="CA4" s="165" t="s">
        <v>82</v>
      </c>
      <c r="CB4" s="166">
        <f>SUM(CB5:CB126)</f>
        <v>13219</v>
      </c>
      <c r="CC4" s="167"/>
      <c r="CD4" s="166"/>
      <c r="CE4" s="166"/>
      <c r="CF4" s="168"/>
      <c r="CG4" s="165" t="s">
        <v>82</v>
      </c>
      <c r="CH4" s="166">
        <f>SUM(CH5:CH126)</f>
        <v>7257</v>
      </c>
      <c r="CI4" s="167"/>
      <c r="CJ4" s="166"/>
      <c r="CK4" s="166"/>
      <c r="CL4" s="168"/>
      <c r="CM4" s="165" t="s">
        <v>82</v>
      </c>
      <c r="CN4" s="166">
        <f>SUM(CN5:CN126)</f>
        <v>115</v>
      </c>
      <c r="CO4" s="167"/>
      <c r="CP4" s="166"/>
      <c r="CQ4" s="166"/>
      <c r="CR4" s="168"/>
      <c r="CS4" s="165" t="s">
        <v>82</v>
      </c>
      <c r="CT4" s="166">
        <f>SUM(CT5:CT126)</f>
        <v>1842</v>
      </c>
      <c r="CU4" s="167"/>
      <c r="CV4" s="166"/>
      <c r="CW4" s="166"/>
      <c r="CX4" s="168"/>
      <c r="CY4" s="7" t="s">
        <v>82</v>
      </c>
      <c r="CZ4" s="7">
        <f>SUM(CZ5:CZ126)</f>
        <v>2528</v>
      </c>
      <c r="DA4" s="7"/>
      <c r="DB4" s="7"/>
      <c r="DC4" s="7"/>
      <c r="DD4" s="7"/>
      <c r="DE4" s="8" t="s">
        <v>82</v>
      </c>
      <c r="DF4" s="8">
        <f>SUM(DF5:DF126)</f>
        <v>2676</v>
      </c>
      <c r="DG4" s="8"/>
      <c r="DH4" s="8"/>
      <c r="DI4" s="8"/>
      <c r="DJ4" s="8"/>
      <c r="DK4" s="9" t="s">
        <v>82</v>
      </c>
      <c r="DL4" s="9">
        <f>SUM(DL5:DL126)</f>
        <v>1609</v>
      </c>
      <c r="DM4" s="9"/>
      <c r="DN4" s="9"/>
      <c r="DO4" s="9"/>
      <c r="DP4" s="9"/>
      <c r="DQ4" s="9" t="s">
        <v>82</v>
      </c>
      <c r="DR4" s="9">
        <f>SUM(DR5:DR126)</f>
        <v>12082</v>
      </c>
      <c r="DS4" s="9"/>
      <c r="DT4" s="9"/>
      <c r="DU4" s="9"/>
      <c r="DV4" s="9"/>
      <c r="DW4" s="10" t="s">
        <v>82</v>
      </c>
      <c r="DX4" s="10">
        <f>SUM(DX5:DX126)</f>
        <v>24</v>
      </c>
      <c r="DY4" s="10"/>
      <c r="DZ4" s="10"/>
      <c r="EA4" s="10"/>
      <c r="EB4" s="10"/>
      <c r="EC4" s="10" t="s">
        <v>82</v>
      </c>
      <c r="ED4" s="10">
        <f>SUM(ED5:ED126)</f>
        <v>90</v>
      </c>
      <c r="EE4" s="10"/>
      <c r="EF4" s="10"/>
      <c r="EG4" s="10"/>
      <c r="EH4" s="10"/>
      <c r="EI4" s="11" t="s">
        <v>82</v>
      </c>
      <c r="EJ4" s="11">
        <f>SUM(EJ5:EJ126)</f>
        <v>348</v>
      </c>
      <c r="EK4" s="11"/>
      <c r="EL4" s="11"/>
      <c r="EM4" s="11"/>
      <c r="EN4" s="11"/>
      <c r="EO4" s="3" t="s">
        <v>82</v>
      </c>
      <c r="EP4" s="3">
        <f>SUM(EP5:EP126)</f>
        <v>789</v>
      </c>
      <c r="EQ4" s="3"/>
      <c r="ER4" s="3"/>
      <c r="ES4" s="3"/>
      <c r="ET4" s="3"/>
      <c r="EU4" s="169" t="s">
        <v>82</v>
      </c>
      <c r="EV4" s="169">
        <f>SUM(EV5:EV126)</f>
        <v>2171</v>
      </c>
      <c r="EW4" s="169"/>
      <c r="EX4" s="169"/>
      <c r="EY4" s="169"/>
      <c r="EZ4" s="169"/>
      <c r="FA4" s="13" t="s">
        <v>82</v>
      </c>
      <c r="FB4" s="13">
        <f>SUM(FB5:FB126)</f>
        <v>28912</v>
      </c>
      <c r="FC4" s="13"/>
      <c r="FD4" s="13"/>
      <c r="FE4" s="13"/>
      <c r="FF4" s="13"/>
      <c r="FG4" s="170" t="s">
        <v>82</v>
      </c>
      <c r="FH4" s="170">
        <f>SUM(FH5:FH126)</f>
        <v>1065</v>
      </c>
      <c r="FI4" s="170"/>
      <c r="FJ4" s="170"/>
      <c r="FK4" s="170"/>
      <c r="FL4" s="170"/>
      <c r="FM4" s="170" t="s">
        <v>82</v>
      </c>
      <c r="FN4" s="170">
        <f>SUM(FN5:FN126)</f>
        <v>311</v>
      </c>
      <c r="FO4" s="170"/>
      <c r="FP4" s="170"/>
      <c r="FQ4" s="170"/>
      <c r="FR4" s="170"/>
      <c r="FS4" s="170" t="s">
        <v>82</v>
      </c>
      <c r="FT4" s="170">
        <f>SUM(FT5:FT126)</f>
        <v>6395</v>
      </c>
      <c r="FU4" s="170"/>
      <c r="FV4" s="170"/>
      <c r="FW4" s="170"/>
      <c r="FX4" s="170"/>
      <c r="FY4" s="170" t="s">
        <v>82</v>
      </c>
      <c r="FZ4" s="170">
        <f>SUM(FZ5:FZ126)</f>
        <v>6888</v>
      </c>
      <c r="GA4" s="170"/>
      <c r="GB4" s="170"/>
      <c r="GC4" s="170"/>
      <c r="GD4" s="170"/>
      <c r="GE4" s="170" t="s">
        <v>82</v>
      </c>
      <c r="GF4" s="170">
        <f>SUM(GF5:GF126)</f>
        <v>3405</v>
      </c>
      <c r="GG4" s="170"/>
      <c r="GH4" s="170"/>
      <c r="GI4" s="170"/>
      <c r="GJ4" s="170"/>
      <c r="GK4" s="116" t="s">
        <v>82</v>
      </c>
      <c r="GL4" s="117">
        <f>SUM(GL5:GL126)</f>
        <v>31154</v>
      </c>
      <c r="GM4" s="118"/>
      <c r="GN4" s="117"/>
      <c r="GO4" s="117"/>
      <c r="GP4" s="119"/>
      <c r="GQ4" s="116" t="s">
        <v>82</v>
      </c>
      <c r="GR4" s="117">
        <f>SUM(GR5:GR126)</f>
        <v>29015</v>
      </c>
      <c r="GS4" s="118"/>
      <c r="GT4" s="117"/>
      <c r="GU4" s="117"/>
      <c r="GV4" s="119"/>
      <c r="GW4" s="116" t="s">
        <v>82</v>
      </c>
      <c r="GX4" s="117">
        <f>SUM(GX5:GX126)</f>
        <v>4942</v>
      </c>
      <c r="GY4" s="123"/>
      <c r="GZ4" s="117"/>
      <c r="HA4" s="117"/>
      <c r="HB4" s="119"/>
      <c r="HC4" s="116" t="s">
        <v>82</v>
      </c>
      <c r="HD4" s="117">
        <f>SUM(HD5:HD126)</f>
        <v>22554</v>
      </c>
      <c r="HE4" s="118"/>
      <c r="HF4" s="117"/>
      <c r="HG4" s="117"/>
      <c r="HH4" s="119"/>
      <c r="HI4" s="116" t="s">
        <v>82</v>
      </c>
      <c r="HJ4" s="117">
        <f>SUM(HJ5:HJ126)</f>
        <v>12023</v>
      </c>
      <c r="HK4" s="123"/>
      <c r="HL4" s="117"/>
      <c r="HM4" s="117"/>
      <c r="HN4" s="119"/>
      <c r="HO4" s="116" t="s">
        <v>82</v>
      </c>
      <c r="HP4" s="117">
        <f>SUM(HP5:HP126)</f>
        <v>19591</v>
      </c>
      <c r="HQ4" s="195"/>
      <c r="HR4" s="117"/>
      <c r="HS4" s="117"/>
      <c r="HT4" s="119"/>
      <c r="HU4" s="116" t="s">
        <v>82</v>
      </c>
      <c r="HV4" s="117">
        <f>SUM(HV5:HV126)</f>
        <v>19650</v>
      </c>
      <c r="HW4" s="118"/>
      <c r="HX4" s="117"/>
      <c r="HY4" s="117"/>
      <c r="HZ4" s="119"/>
      <c r="IA4" s="116" t="s">
        <v>82</v>
      </c>
      <c r="IB4" s="117">
        <f>SUM(IB5:IB126)</f>
        <v>18624</v>
      </c>
      <c r="IC4" s="123"/>
      <c r="ID4" s="117"/>
      <c r="IE4" s="117"/>
      <c r="IF4" s="119"/>
      <c r="IG4" s="116" t="s">
        <v>82</v>
      </c>
      <c r="IH4" s="117">
        <f>SUM(IH5:IH126)</f>
        <v>1799</v>
      </c>
      <c r="II4" s="118"/>
      <c r="IJ4" s="117"/>
      <c r="IK4" s="117"/>
      <c r="IL4" s="119"/>
      <c r="IM4" s="116" t="s">
        <v>82</v>
      </c>
      <c r="IN4" s="117">
        <f>SUM(IN5:IN126)</f>
        <v>2288</v>
      </c>
      <c r="IO4" s="118"/>
      <c r="IP4" s="117"/>
      <c r="IQ4" s="117"/>
      <c r="IR4" s="119"/>
      <c r="IS4" s="116" t="s">
        <v>82</v>
      </c>
      <c r="IT4" s="117">
        <f>SUM(IT5:IT126)</f>
        <v>3459</v>
      </c>
      <c r="IU4" s="123"/>
      <c r="IV4" s="117"/>
      <c r="IW4" s="117"/>
      <c r="IX4" s="119"/>
      <c r="IY4" s="116" t="s">
        <v>82</v>
      </c>
      <c r="IZ4" s="117">
        <f>SUM(IZ5:IZ126)</f>
        <v>1267</v>
      </c>
      <c r="JA4" s="123"/>
      <c r="JB4" s="117"/>
      <c r="JC4" s="117"/>
      <c r="JD4" s="119"/>
      <c r="JE4" s="116" t="s">
        <v>82</v>
      </c>
      <c r="JF4" s="117">
        <f>SUM(JF5:JF126)</f>
        <v>1180</v>
      </c>
      <c r="JG4" s="123"/>
      <c r="JH4" s="117"/>
      <c r="JI4" s="117"/>
      <c r="JJ4" s="119"/>
      <c r="JK4" s="116" t="s">
        <v>82</v>
      </c>
      <c r="JL4" s="117">
        <f>SUM(JL5:JL126)</f>
        <v>4634</v>
      </c>
      <c r="JM4" s="118"/>
      <c r="JN4" s="117"/>
      <c r="JO4" s="117"/>
      <c r="JP4" s="119"/>
      <c r="JQ4" s="116" t="s">
        <v>82</v>
      </c>
      <c r="JR4" s="117">
        <f>SUM(JR5:JR126)</f>
        <v>16527</v>
      </c>
      <c r="JS4" s="123"/>
      <c r="JT4" s="117"/>
      <c r="JU4" s="117"/>
      <c r="JV4" s="119"/>
      <c r="JW4" s="116" t="s">
        <v>82</v>
      </c>
      <c r="JX4" s="117">
        <f>SUM(JX5:JX126)</f>
        <v>4666</v>
      </c>
      <c r="JY4" s="118"/>
      <c r="JZ4" s="117"/>
      <c r="KA4" s="117"/>
      <c r="KB4" s="119"/>
      <c r="KC4" s="116" t="s">
        <v>82</v>
      </c>
      <c r="KD4" s="117">
        <f>SUM(KD5:KD126)</f>
        <v>9805</v>
      </c>
      <c r="KE4" s="118"/>
      <c r="KF4" s="117"/>
      <c r="KG4" s="117"/>
      <c r="KH4" s="119"/>
      <c r="KI4" s="116" t="s">
        <v>82</v>
      </c>
      <c r="KJ4" s="117">
        <f>SUM(KJ5:KJ126)</f>
        <v>1290</v>
      </c>
      <c r="KK4" s="129"/>
      <c r="KL4" s="117"/>
      <c r="KM4" s="117"/>
      <c r="KN4" s="119"/>
      <c r="KO4" s="140" t="s">
        <v>82</v>
      </c>
      <c r="KP4" s="141">
        <f>SUM(KP5:KP126)</f>
        <v>3456</v>
      </c>
      <c r="KQ4" s="142"/>
      <c r="KR4" s="141"/>
      <c r="KS4" s="141"/>
      <c r="KT4" s="143"/>
    </row>
    <row r="5" spans="1:306" x14ac:dyDescent="0.25">
      <c r="B5" t="s">
        <v>142</v>
      </c>
      <c r="H5">
        <v>10633</v>
      </c>
      <c r="I5" s="49">
        <f>H5/$H$4</f>
        <v>0.4434296676258393</v>
      </c>
      <c r="N5">
        <v>9059</v>
      </c>
      <c r="O5" s="49">
        <f>N5/$N$4</f>
        <v>0.52081177417500291</v>
      </c>
      <c r="P5">
        <v>0</v>
      </c>
      <c r="T5">
        <v>8123</v>
      </c>
      <c r="U5" s="45">
        <f>T5/$T$4</f>
        <v>0.4258453473132372</v>
      </c>
      <c r="Z5">
        <v>7970</v>
      </c>
      <c r="AA5" s="49">
        <f>Z5/$Z$4</f>
        <v>0.36755211215642869</v>
      </c>
      <c r="AF5">
        <v>13149</v>
      </c>
      <c r="AG5" s="49">
        <f>AF5/$AF$4</f>
        <v>0.5701339808351038</v>
      </c>
      <c r="AL5" s="47">
        <v>874</v>
      </c>
      <c r="AM5" s="107">
        <f>AL5/$AL$4</f>
        <v>0.9875706214689266</v>
      </c>
      <c r="AR5" s="47">
        <v>5573</v>
      </c>
      <c r="AS5" s="43">
        <f>AR5/$AR$4</f>
        <v>0.99695885509839</v>
      </c>
      <c r="AT5">
        <v>0</v>
      </c>
      <c r="AU5" s="43">
        <f>AT5/372</f>
        <v>0</v>
      </c>
      <c r="AV5" t="s">
        <v>140</v>
      </c>
      <c r="AX5" t="s">
        <v>77</v>
      </c>
      <c r="BD5">
        <v>20829</v>
      </c>
      <c r="BE5" s="21">
        <f>BD5/$BD$4</f>
        <v>0.99289732100295547</v>
      </c>
      <c r="BJ5">
        <v>24235</v>
      </c>
      <c r="BK5" s="45">
        <f>BJ5/$BJ$4</f>
        <v>0.95244645313421106</v>
      </c>
      <c r="BL5">
        <v>0</v>
      </c>
      <c r="BM5" s="43">
        <f>BL5/345</f>
        <v>0</v>
      </c>
      <c r="BP5">
        <v>4792</v>
      </c>
      <c r="BQ5" s="43">
        <f>BP5/$BP$4</f>
        <v>0.99439717783772563</v>
      </c>
      <c r="BV5" s="47">
        <v>12808</v>
      </c>
      <c r="BW5" s="43">
        <f>BV5/$BV$4</f>
        <v>0.99657640834111427</v>
      </c>
      <c r="BX5">
        <v>0</v>
      </c>
      <c r="BY5" s="43">
        <f>BX5/372</f>
        <v>0</v>
      </c>
      <c r="CB5" s="47">
        <v>13133</v>
      </c>
      <c r="CC5" s="43">
        <f>CB5/$CB$4</f>
        <v>0.99349421287540662</v>
      </c>
      <c r="CE5" s="43">
        <f>CD5/372</f>
        <v>0</v>
      </c>
      <c r="CH5">
        <v>7245</v>
      </c>
      <c r="CI5" s="43">
        <f>CH5/CH4</f>
        <v>0.99834642414220753</v>
      </c>
      <c r="CN5">
        <v>115</v>
      </c>
      <c r="CT5">
        <v>1842</v>
      </c>
      <c r="CZ5">
        <v>2528</v>
      </c>
      <c r="DF5" s="47">
        <v>2378</v>
      </c>
      <c r="DG5" s="49">
        <f>DF5/$DF$4</f>
        <v>0.8886397608370703</v>
      </c>
      <c r="DH5">
        <v>0</v>
      </c>
      <c r="DI5" s="21">
        <f>DH5/387</f>
        <v>0</v>
      </c>
      <c r="DL5" s="47">
        <v>1609</v>
      </c>
      <c r="DM5" s="43"/>
      <c r="DO5" s="21"/>
      <c r="DR5" s="47">
        <v>11764</v>
      </c>
      <c r="DS5" s="43">
        <f>DR5/$DR$4</f>
        <v>0.97367985432875348</v>
      </c>
      <c r="DU5" s="21">
        <f>DT5/244</f>
        <v>0</v>
      </c>
      <c r="DX5" s="47">
        <v>24</v>
      </c>
      <c r="DY5" s="43"/>
      <c r="EA5" s="21"/>
      <c r="ED5" s="47">
        <v>90</v>
      </c>
      <c r="EE5" s="43"/>
      <c r="EG5" s="21"/>
      <c r="EJ5" s="47">
        <v>250</v>
      </c>
      <c r="EK5" s="43">
        <f>EJ5/$EJ$4</f>
        <v>0.7183908045977011</v>
      </c>
      <c r="EL5">
        <v>0</v>
      </c>
      <c r="EM5" s="22">
        <f>EL5/381</f>
        <v>0</v>
      </c>
      <c r="EP5" s="47">
        <v>502</v>
      </c>
      <c r="EQ5" s="43">
        <f>EP5/$EP$4</f>
        <v>0.63624841571609636</v>
      </c>
      <c r="ER5">
        <v>0</v>
      </c>
      <c r="ES5" s="22">
        <f>ER5/345</f>
        <v>0</v>
      </c>
      <c r="EV5" s="47">
        <v>2002</v>
      </c>
      <c r="EW5" s="43">
        <f>EV5/$EV$4</f>
        <v>0.92215568862275454</v>
      </c>
      <c r="EX5">
        <v>0</v>
      </c>
      <c r="EY5" s="22">
        <f>EX5/355</f>
        <v>0</v>
      </c>
      <c r="FB5">
        <v>9167</v>
      </c>
      <c r="FC5" s="49">
        <f>FB5/$FB$4</f>
        <v>0.31706557830658549</v>
      </c>
      <c r="FD5">
        <v>0</v>
      </c>
      <c r="FE5" s="22">
        <f>FD5/342</f>
        <v>0</v>
      </c>
      <c r="FH5" s="47">
        <v>538</v>
      </c>
      <c r="FI5" s="43">
        <f>FH5/$FH$4</f>
        <v>0.50516431924882632</v>
      </c>
      <c r="FJ5">
        <v>0</v>
      </c>
      <c r="FK5" s="22">
        <f>FJ5/343</f>
        <v>0</v>
      </c>
      <c r="FN5" s="47">
        <v>181</v>
      </c>
      <c r="FO5" s="43">
        <f>FN5/$FN$4</f>
        <v>0.58199356913183276</v>
      </c>
      <c r="FP5">
        <v>0</v>
      </c>
      <c r="FQ5" s="22">
        <f>FP5/343</f>
        <v>0</v>
      </c>
      <c r="FT5">
        <v>2549</v>
      </c>
      <c r="FU5" s="49">
        <f>FT5/$FT$4</f>
        <v>0.39859265050820952</v>
      </c>
      <c r="FV5">
        <v>0</v>
      </c>
      <c r="FW5" s="22">
        <f>FV5/343</f>
        <v>0</v>
      </c>
      <c r="FZ5">
        <v>3312</v>
      </c>
      <c r="GA5" s="49">
        <f>FZ5/$FZ$4</f>
        <v>0.4808362369337979</v>
      </c>
      <c r="GB5">
        <v>0</v>
      </c>
      <c r="GC5" s="22">
        <f>GB5/342</f>
        <v>0</v>
      </c>
      <c r="GF5">
        <v>1707</v>
      </c>
      <c r="GG5" s="49">
        <f>GF5/$GF$4</f>
        <v>0.50132158590308373</v>
      </c>
      <c r="GH5">
        <v>0</v>
      </c>
      <c r="GI5" s="22">
        <f>GH5/343</f>
        <v>0</v>
      </c>
      <c r="GL5">
        <v>7835</v>
      </c>
      <c r="GM5" s="43">
        <f>GL5/$GL$4</f>
        <v>0.2514925852218014</v>
      </c>
      <c r="GN5">
        <v>0</v>
      </c>
      <c r="GO5">
        <f>GN5/343</f>
        <v>0</v>
      </c>
      <c r="GR5">
        <v>6961</v>
      </c>
      <c r="GS5" s="43">
        <f>GR5/$GR$4</f>
        <v>0.23991039117697743</v>
      </c>
      <c r="GT5">
        <v>0</v>
      </c>
      <c r="GU5" s="43">
        <f>GT5/343</f>
        <v>0</v>
      </c>
      <c r="GX5">
        <v>1194</v>
      </c>
      <c r="GY5" s="124">
        <f>GX5/$GX$4</f>
        <v>0.2416025900445164</v>
      </c>
      <c r="GZ5">
        <v>0</v>
      </c>
      <c r="HA5" s="43">
        <f>GZ5/344</f>
        <v>0</v>
      </c>
      <c r="HD5">
        <v>6766</v>
      </c>
      <c r="HE5" s="43">
        <f>HD5/$HD$4</f>
        <v>0.29999113239336705</v>
      </c>
      <c r="HF5">
        <v>0</v>
      </c>
      <c r="HG5" s="43">
        <f>HF5/343</f>
        <v>0</v>
      </c>
      <c r="HJ5">
        <v>3272</v>
      </c>
      <c r="HK5" s="124">
        <f>HJ5/$HJ$4</f>
        <v>0.27214505531065458</v>
      </c>
      <c r="HL5">
        <v>0</v>
      </c>
      <c r="HM5" s="43">
        <f>HL5/344</f>
        <v>0</v>
      </c>
      <c r="HP5">
        <v>5074</v>
      </c>
      <c r="HQ5" s="22">
        <f>HP5/$HP$4</f>
        <v>0.25899647797458014</v>
      </c>
      <c r="HR5">
        <v>0</v>
      </c>
      <c r="HS5" s="43">
        <f>HR5/344</f>
        <v>0</v>
      </c>
      <c r="HV5">
        <v>4959</v>
      </c>
      <c r="HW5" s="43">
        <f>HV5/$HV$4</f>
        <v>0.25236641221374045</v>
      </c>
      <c r="HX5">
        <v>0</v>
      </c>
      <c r="HY5" s="43">
        <f>HX5/344</f>
        <v>0</v>
      </c>
      <c r="IB5">
        <v>4239</v>
      </c>
      <c r="IC5" s="22">
        <f>IB5/$IB$4</f>
        <v>0.22760953608247422</v>
      </c>
      <c r="ID5">
        <v>0</v>
      </c>
      <c r="IE5" s="43">
        <f>ID5/344</f>
        <v>0</v>
      </c>
      <c r="IH5">
        <v>424</v>
      </c>
      <c r="II5" s="43">
        <f>IH5/$IH$4</f>
        <v>0.23568649249583101</v>
      </c>
      <c r="IJ5">
        <v>0</v>
      </c>
      <c r="IK5" s="43">
        <f>IJ5/346</f>
        <v>0</v>
      </c>
      <c r="IN5">
        <v>899</v>
      </c>
      <c r="IO5" s="43">
        <f>IN5/$IN$4</f>
        <v>0.39291958041958042</v>
      </c>
      <c r="IP5">
        <v>0</v>
      </c>
      <c r="IQ5" s="43">
        <f>IP5/434</f>
        <v>0</v>
      </c>
      <c r="IT5">
        <v>1076</v>
      </c>
      <c r="IU5" s="124">
        <f>IT5/$IT$4</f>
        <v>0.3110725643249494</v>
      </c>
      <c r="IV5">
        <v>0</v>
      </c>
      <c r="IW5" s="43">
        <f>IV5/346</f>
        <v>0</v>
      </c>
      <c r="IZ5">
        <v>402</v>
      </c>
      <c r="JA5" s="124">
        <f>IZ5/$IZ$4</f>
        <v>0.31728492501973166</v>
      </c>
      <c r="JB5">
        <v>0</v>
      </c>
      <c r="JC5" s="43">
        <f>JB5/346</f>
        <v>0</v>
      </c>
      <c r="JF5">
        <v>368</v>
      </c>
      <c r="JG5" s="124">
        <f>JF5/$JF$4</f>
        <v>0.31186440677966104</v>
      </c>
      <c r="JH5">
        <v>0</v>
      </c>
      <c r="JI5" s="43">
        <f>JH5/343</f>
        <v>0</v>
      </c>
      <c r="JL5">
        <v>1083</v>
      </c>
      <c r="JM5" s="22">
        <f>JL5/$JL$4</f>
        <v>0.23370738023305998</v>
      </c>
      <c r="JN5">
        <v>0</v>
      </c>
      <c r="JO5" s="43">
        <f>JN5/346</f>
        <v>0</v>
      </c>
      <c r="JR5">
        <v>3560</v>
      </c>
      <c r="JS5" s="124">
        <f>JR5/$JR$4</f>
        <v>0.21540509469353181</v>
      </c>
      <c r="JT5">
        <v>0</v>
      </c>
      <c r="JU5" s="43">
        <f>JT5/344</f>
        <v>0</v>
      </c>
      <c r="JX5">
        <v>1310</v>
      </c>
      <c r="JY5" s="43">
        <f>JX5/$JX$4</f>
        <v>0.28075439348478354</v>
      </c>
      <c r="JZ5">
        <v>0</v>
      </c>
      <c r="KA5" s="43">
        <f>JZ5/344</f>
        <v>0</v>
      </c>
      <c r="KD5">
        <v>2134</v>
      </c>
      <c r="KE5" s="22">
        <f>KD5/$KD$4</f>
        <v>0.21764405915349311</v>
      </c>
      <c r="KF5">
        <v>0</v>
      </c>
      <c r="KG5" s="43">
        <f>KF5/344</f>
        <v>0</v>
      </c>
      <c r="KJ5">
        <v>292</v>
      </c>
      <c r="KK5" s="43">
        <f>KJ5/$KJ$4</f>
        <v>0.22635658914728682</v>
      </c>
      <c r="KL5">
        <v>0</v>
      </c>
      <c r="KM5" s="43">
        <f>KL5/343</f>
        <v>0</v>
      </c>
      <c r="KP5" s="47">
        <v>3421</v>
      </c>
      <c r="KQ5" s="43">
        <f>KP5/KP4</f>
        <v>0.98987268518518523</v>
      </c>
    </row>
    <row r="6" spans="1:306" x14ac:dyDescent="0.25">
      <c r="H6">
        <v>14</v>
      </c>
      <c r="I6" s="43">
        <f t="shared" ref="I6:I26" si="0">H6/$H$4</f>
        <v>5.8384419700571331E-4</v>
      </c>
      <c r="J6">
        <v>7</v>
      </c>
      <c r="K6" s="43">
        <f>J6/341</f>
        <v>2.0527859237536656E-2</v>
      </c>
      <c r="N6">
        <v>34</v>
      </c>
      <c r="O6" s="43">
        <f t="shared" ref="O6:O15" si="1">N6/$N$4</f>
        <v>1.9546970219615958E-3</v>
      </c>
      <c r="P6">
        <v>7</v>
      </c>
      <c r="Q6" s="43">
        <f>P6/341</f>
        <v>2.0527859237536656E-2</v>
      </c>
      <c r="T6">
        <v>43</v>
      </c>
      <c r="U6" s="22">
        <f t="shared" ref="U6:U20" si="2">T6/$T$4</f>
        <v>2.2542595019659239E-3</v>
      </c>
      <c r="V6">
        <v>7</v>
      </c>
      <c r="W6" s="43">
        <f>V6/341</f>
        <v>2.0527859237536656E-2</v>
      </c>
      <c r="Z6">
        <v>75</v>
      </c>
      <c r="AA6" s="43">
        <f t="shared" ref="AA6:AA21" si="3">Z6/$Z$4</f>
        <v>3.4587714443829552E-3</v>
      </c>
      <c r="AB6">
        <v>7</v>
      </c>
      <c r="AC6" s="22">
        <f>AB6/341</f>
        <v>2.0527859237536656E-2</v>
      </c>
      <c r="AF6">
        <v>10</v>
      </c>
      <c r="AG6" s="43">
        <f t="shared" ref="AG6:AG31" si="4">AF6/$AF$4</f>
        <v>4.3359493561115207E-4</v>
      </c>
      <c r="AH6">
        <v>7</v>
      </c>
      <c r="AI6" s="22">
        <f>AH6/341</f>
        <v>2.0527859237536656E-2</v>
      </c>
      <c r="AL6" s="29">
        <v>11</v>
      </c>
      <c r="AM6" s="107">
        <f>AL6/$AL$4</f>
        <v>1.2429378531073447E-2</v>
      </c>
      <c r="AN6">
        <v>7</v>
      </c>
      <c r="AO6" s="43">
        <f>AN6/347</f>
        <v>2.0172910662824207E-2</v>
      </c>
      <c r="AR6" s="29">
        <v>9</v>
      </c>
      <c r="AS6" s="43">
        <f t="shared" ref="AS6:AS7" si="5">AR6/$AR$4</f>
        <v>1.6100178890876566E-3</v>
      </c>
      <c r="AT6">
        <v>16</v>
      </c>
      <c r="AU6" s="43">
        <f t="shared" ref="AU6:AU7" si="6">AT6/372</f>
        <v>4.3010752688172046E-2</v>
      </c>
      <c r="AV6" t="s">
        <v>141</v>
      </c>
      <c r="BD6">
        <v>14</v>
      </c>
      <c r="BE6" s="43">
        <f t="shared" ref="BE6:BE11" si="7">BD6/$BD$4</f>
        <v>6.6736581180284105E-4</v>
      </c>
      <c r="BF6">
        <v>7</v>
      </c>
      <c r="BG6" s="22">
        <f>BF6/345</f>
        <v>2.0289855072463767E-2</v>
      </c>
      <c r="BJ6">
        <v>16</v>
      </c>
      <c r="BK6" s="22">
        <f t="shared" ref="BK6:BK18" si="8">BJ6/$BJ$4</f>
        <v>6.2880723128315972E-4</v>
      </c>
      <c r="BL6">
        <v>6</v>
      </c>
      <c r="BM6" s="43">
        <f t="shared" ref="BM6:BM18" si="9">BL6/345</f>
        <v>1.7391304347826087E-2</v>
      </c>
      <c r="BP6" s="29">
        <v>27</v>
      </c>
      <c r="BQ6" s="43">
        <f>BP6/$BP$4</f>
        <v>5.6028221622743306E-3</v>
      </c>
      <c r="BR6">
        <v>9</v>
      </c>
      <c r="BS6" s="43">
        <f>BR6/373</f>
        <v>2.4128686327077747E-2</v>
      </c>
      <c r="BT6" t="s">
        <v>138</v>
      </c>
      <c r="BV6" s="156">
        <v>14</v>
      </c>
      <c r="BW6" s="43">
        <f t="shared" ref="BW6:BW8" si="10">BV6/$BV$4</f>
        <v>1.0893246187363835E-3</v>
      </c>
      <c r="BX6">
        <v>7</v>
      </c>
      <c r="BY6" s="43">
        <f t="shared" ref="BY6:BY8" si="11">BX6/372</f>
        <v>1.8817204301075269E-2</v>
      </c>
      <c r="BZ6" t="s">
        <v>145</v>
      </c>
      <c r="CB6" s="156">
        <v>18</v>
      </c>
      <c r="CC6" s="43">
        <f t="shared" ref="CC6:CC8" si="12">CB6/$CB$4</f>
        <v>1.3616763749148952E-3</v>
      </c>
      <c r="CD6">
        <v>8</v>
      </c>
      <c r="CE6" s="43">
        <f t="shared" ref="CE6:CE8" si="13">CD6/372</f>
        <v>2.1505376344086023E-2</v>
      </c>
      <c r="CH6" s="156">
        <v>12</v>
      </c>
      <c r="CI6" s="43">
        <f>CH6/CH4</f>
        <v>1.6535758577924762E-3</v>
      </c>
      <c r="CJ6">
        <v>8</v>
      </c>
      <c r="CK6" s="43">
        <f t="shared" ref="CK6" si="14">CJ6/372</f>
        <v>2.1505376344086023E-2</v>
      </c>
      <c r="DF6" s="29">
        <v>80</v>
      </c>
      <c r="DG6" s="49">
        <f t="shared" ref="DG6:DG11" si="15">DF6/$DF$4</f>
        <v>2.9895366218236172E-2</v>
      </c>
      <c r="DH6">
        <v>8</v>
      </c>
      <c r="DI6" s="21">
        <f t="shared" ref="DI6:DI11" si="16">DH6/387</f>
        <v>2.0671834625322998E-2</v>
      </c>
      <c r="DL6" s="29"/>
      <c r="DM6" s="43"/>
      <c r="DO6" s="21"/>
      <c r="DR6" s="29">
        <v>21</v>
      </c>
      <c r="DS6" s="43">
        <f t="shared" ref="DS6:DS9" si="17">DR6/$DR$4</f>
        <v>1.7381228273464658E-3</v>
      </c>
      <c r="DT6">
        <v>7</v>
      </c>
      <c r="DU6" s="21">
        <f t="shared" ref="DU6:DU9" si="18">DT6/244</f>
        <v>2.8688524590163935E-2</v>
      </c>
      <c r="DX6" s="29"/>
      <c r="DY6" s="43"/>
      <c r="EA6" s="21"/>
      <c r="ED6" s="29"/>
      <c r="EE6" s="43"/>
      <c r="EG6" s="21"/>
      <c r="EJ6" s="29">
        <v>11</v>
      </c>
      <c r="EK6" s="43">
        <f>EJ6/$EJ$4</f>
        <v>3.1609195402298854E-2</v>
      </c>
      <c r="EL6">
        <v>8</v>
      </c>
      <c r="EM6" s="22">
        <f t="shared" ref="EM6:EM7" si="19">EL6/381</f>
        <v>2.0997375328083989E-2</v>
      </c>
      <c r="EP6" s="29">
        <v>287</v>
      </c>
      <c r="EQ6" s="43">
        <f>EP6/$EP$4</f>
        <v>0.3637515842839037</v>
      </c>
      <c r="ER6">
        <v>9</v>
      </c>
      <c r="ES6" s="22">
        <f>ER6/345</f>
        <v>2.6086956521739129E-2</v>
      </c>
      <c r="EV6" s="29">
        <v>27</v>
      </c>
      <c r="EW6" s="43">
        <f t="shared" ref="EW6:EW10" si="20">EV6/$EV$4</f>
        <v>1.243666513127591E-2</v>
      </c>
      <c r="EX6">
        <v>7</v>
      </c>
      <c r="EY6" s="22">
        <f>EX6/345</f>
        <v>2.0289855072463767E-2</v>
      </c>
      <c r="FB6">
        <v>1069</v>
      </c>
      <c r="FC6" s="49">
        <f t="shared" ref="FC6:FC60" si="21">FB6/$FB$4</f>
        <v>3.6974266740453794E-2</v>
      </c>
      <c r="FD6">
        <v>6</v>
      </c>
      <c r="FE6" s="22">
        <f t="shared" ref="FE6:FE60" si="22">FD6/342</f>
        <v>1.7543859649122806E-2</v>
      </c>
      <c r="FH6" s="156">
        <v>76</v>
      </c>
      <c r="FI6" s="43">
        <f t="shared" ref="FI6:FI13" si="23">FH6/$FH$4</f>
        <v>7.1361502347417838E-2</v>
      </c>
      <c r="FJ6">
        <v>7</v>
      </c>
      <c r="FK6" s="22">
        <f t="shared" ref="FK6:FK13" si="24">FJ6/343</f>
        <v>2.0408163265306121E-2</v>
      </c>
      <c r="FN6" s="156">
        <v>16</v>
      </c>
      <c r="FO6" s="43">
        <f t="shared" ref="FO6:FO10" si="25">FN6/$FN$4</f>
        <v>5.1446945337620578E-2</v>
      </c>
      <c r="FP6">
        <v>7</v>
      </c>
      <c r="FQ6" s="22">
        <f t="shared" ref="FQ6:FQ10" si="26">FP6/343</f>
        <v>2.0408163265306121E-2</v>
      </c>
      <c r="FT6">
        <v>149</v>
      </c>
      <c r="FU6" s="49">
        <f t="shared" ref="FU6:FU22" si="27">FT6/$FT$4</f>
        <v>2.329945269741986E-2</v>
      </c>
      <c r="FV6">
        <v>7</v>
      </c>
      <c r="FW6" s="22">
        <f t="shared" ref="FW6:FW22" si="28">FV6/343</f>
        <v>2.0408163265306121E-2</v>
      </c>
      <c r="FZ6">
        <v>29</v>
      </c>
      <c r="GA6" s="43">
        <f t="shared" ref="GA6:GA24" si="29">FZ6/$FZ$4</f>
        <v>4.2102206736353079E-3</v>
      </c>
      <c r="GB6">
        <v>6</v>
      </c>
      <c r="GC6" s="22">
        <f t="shared" ref="GC6:GC24" si="30">GB6/342</f>
        <v>1.7543859649122806E-2</v>
      </c>
      <c r="GF6">
        <v>120</v>
      </c>
      <c r="GG6" s="49">
        <f t="shared" ref="GG6:GG18" si="31">GF6/$GF$4</f>
        <v>3.5242290748898682E-2</v>
      </c>
      <c r="GH6">
        <v>7</v>
      </c>
      <c r="GI6" s="22">
        <f t="shared" ref="GI6:GI18" si="32">GH6/343</f>
        <v>2.0408163265306121E-2</v>
      </c>
      <c r="GL6">
        <v>13</v>
      </c>
      <c r="GM6" s="43">
        <f t="shared" ref="GM6:GM65" si="33">GL6/$GL$4</f>
        <v>4.1728188996597546E-4</v>
      </c>
      <c r="GN6">
        <v>7</v>
      </c>
      <c r="GO6" s="43">
        <f>GN6/343</f>
        <v>2.0408163265306121E-2</v>
      </c>
      <c r="GR6">
        <v>17</v>
      </c>
      <c r="GS6" s="43">
        <f t="shared" ref="GS6:GS69" si="34">GR6/$GR$4</f>
        <v>5.8590384283991042E-4</v>
      </c>
      <c r="GT6">
        <v>7</v>
      </c>
      <c r="GU6" s="43">
        <f t="shared" ref="GU6:GU69" si="35">GT6/343</f>
        <v>2.0408163265306121E-2</v>
      </c>
      <c r="GX6">
        <v>13</v>
      </c>
      <c r="GY6" s="124">
        <f t="shared" ref="GY6:GY27" si="36">GX6/$GX$4</f>
        <v>2.6305139619587211E-3</v>
      </c>
      <c r="GZ6">
        <v>7</v>
      </c>
      <c r="HA6" s="43">
        <f t="shared" ref="HA6:HA27" si="37">GZ6/344</f>
        <v>2.0348837209302327E-2</v>
      </c>
      <c r="HD6">
        <v>12</v>
      </c>
      <c r="HE6" s="43">
        <f t="shared" ref="HE6:HE60" si="38">HD6/$HD$4</f>
        <v>5.3205639797818572E-4</v>
      </c>
      <c r="HF6">
        <v>6</v>
      </c>
      <c r="HG6" s="43">
        <f t="shared" ref="HG6:HG60" si="39">HF6/343</f>
        <v>1.7492711370262391E-2</v>
      </c>
      <c r="HJ6">
        <v>34</v>
      </c>
      <c r="HK6" s="124">
        <f t="shared" ref="HK6:HK35" si="40">HJ6/$HJ$4</f>
        <v>2.827913166431007E-3</v>
      </c>
      <c r="HL6">
        <v>7</v>
      </c>
      <c r="HM6" s="43">
        <f t="shared" ref="HM6:HM35" si="41">HL6/344</f>
        <v>2.0348837209302327E-2</v>
      </c>
      <c r="HP6">
        <v>11</v>
      </c>
      <c r="HQ6" s="22">
        <f t="shared" ref="HQ6:HQ42" si="42">HP6/$HP$4</f>
        <v>5.6148231330713087E-4</v>
      </c>
      <c r="HR6">
        <v>7</v>
      </c>
      <c r="HS6" s="43">
        <f t="shared" ref="HS6:HS42" si="43">HR6/344</f>
        <v>2.0348837209302327E-2</v>
      </c>
      <c r="HV6">
        <v>67</v>
      </c>
      <c r="HW6" s="43">
        <f t="shared" ref="HW6:HW44" si="44">HV6/$HV$4</f>
        <v>3.409669211195929E-3</v>
      </c>
      <c r="HX6">
        <v>7</v>
      </c>
      <c r="HY6" s="43">
        <f t="shared" ref="HY6:HY44" si="45">HX6/344</f>
        <v>2.0348837209302327E-2</v>
      </c>
      <c r="IB6">
        <v>23</v>
      </c>
      <c r="IC6" s="22">
        <f t="shared" ref="IC6:IC56" si="46">IB6/$IB$4</f>
        <v>1.2349656357388316E-3</v>
      </c>
      <c r="ID6">
        <v>7</v>
      </c>
      <c r="IE6" s="43">
        <f t="shared" ref="IE6:IE56" si="47">ID6/344</f>
        <v>2.0348837209302327E-2</v>
      </c>
      <c r="IH6">
        <v>360</v>
      </c>
      <c r="II6" s="43">
        <f t="shared" ref="II6:II17" si="48">IH6/$IH$4</f>
        <v>0.2001111728738188</v>
      </c>
      <c r="IJ6">
        <v>7</v>
      </c>
      <c r="IK6" s="43">
        <f t="shared" ref="IK6:IK17" si="49">IJ6/346</f>
        <v>2.023121387283237E-2</v>
      </c>
      <c r="IN6">
        <v>15</v>
      </c>
      <c r="IO6" s="43">
        <f t="shared" ref="IO6:IO18" si="50">IN6/$IN$4</f>
        <v>6.555944055944056E-3</v>
      </c>
      <c r="IP6">
        <v>7</v>
      </c>
      <c r="IQ6" s="43">
        <f t="shared" ref="IQ6:IQ18" si="51">IP6/434</f>
        <v>1.6129032258064516E-2</v>
      </c>
      <c r="IT6">
        <v>161</v>
      </c>
      <c r="IU6" s="124">
        <f t="shared" ref="IU6:IU20" si="52">IT6/$IT$4</f>
        <v>4.6545244290257297E-2</v>
      </c>
      <c r="IV6">
        <v>7</v>
      </c>
      <c r="IW6" s="43">
        <f t="shared" ref="IW6:IW20" si="53">IV6/346</f>
        <v>2.023121387283237E-2</v>
      </c>
      <c r="IZ6">
        <v>17</v>
      </c>
      <c r="JA6" s="124">
        <f t="shared" ref="JA6:JA17" si="54">IZ6/$IZ$4</f>
        <v>1.3417521704814523E-2</v>
      </c>
      <c r="JB6">
        <v>8</v>
      </c>
      <c r="JC6" s="43">
        <f t="shared" ref="JC6:JC17" si="55">JB6/346</f>
        <v>2.3121387283236993E-2</v>
      </c>
      <c r="JF6">
        <v>56</v>
      </c>
      <c r="JG6" s="124">
        <f t="shared" ref="JG6:JG14" si="56">JF6/$JF$4</f>
        <v>4.7457627118644069E-2</v>
      </c>
      <c r="JH6">
        <v>11</v>
      </c>
      <c r="JI6" s="43">
        <f t="shared" ref="JI6:JI15" si="57">JH6/343</f>
        <v>3.2069970845481049E-2</v>
      </c>
      <c r="JL6">
        <v>11</v>
      </c>
      <c r="JM6" s="22">
        <f t="shared" ref="JM6:JM20" si="58">JL6/$JL$4</f>
        <v>2.3737591713422529E-3</v>
      </c>
      <c r="JN6">
        <v>7</v>
      </c>
      <c r="JO6" s="43">
        <f t="shared" ref="JO6:JO20" si="59">JN6/346</f>
        <v>2.023121387283237E-2</v>
      </c>
      <c r="JR6">
        <v>59</v>
      </c>
      <c r="JS6" s="124">
        <f t="shared" ref="JS6:JS47" si="60">JR6/$JR$4</f>
        <v>3.5699158952017911E-3</v>
      </c>
      <c r="JT6">
        <v>7</v>
      </c>
      <c r="JU6" s="43">
        <f t="shared" ref="JU6:JU47" si="61">JT6/344</f>
        <v>2.0348837209302327E-2</v>
      </c>
      <c r="JX6">
        <v>131</v>
      </c>
      <c r="JY6" s="43">
        <f t="shared" ref="JY6:JY20" si="62">JX6/$JX$4</f>
        <v>2.8075439348478354E-2</v>
      </c>
      <c r="JZ6">
        <v>7</v>
      </c>
      <c r="KA6" s="43">
        <f t="shared" ref="KA6:KA20" si="63">JZ6/344</f>
        <v>2.0348837209302327E-2</v>
      </c>
      <c r="KD6">
        <v>42</v>
      </c>
      <c r="KE6" s="22">
        <f t="shared" ref="KE6:KE32" si="64">KD6/$KD$4</f>
        <v>4.283528811830699E-3</v>
      </c>
      <c r="KF6">
        <v>7</v>
      </c>
      <c r="KG6" s="43">
        <f t="shared" ref="KG6:KG32" si="65">KF6/344</f>
        <v>2.0348837209302327E-2</v>
      </c>
      <c r="KJ6">
        <v>36</v>
      </c>
      <c r="KK6" s="43">
        <f t="shared" ref="KK6:KK16" si="66">KJ6/$KJ$4</f>
        <v>2.7906976744186046E-2</v>
      </c>
      <c r="KL6">
        <v>7</v>
      </c>
      <c r="KM6" s="43">
        <f t="shared" ref="KM6:KM16" si="67">KL6/343</f>
        <v>2.0408163265306121E-2</v>
      </c>
      <c r="KP6" s="29">
        <v>35</v>
      </c>
      <c r="KQ6" s="43">
        <f>KP6/KP4</f>
        <v>1.0127314814814815E-2</v>
      </c>
      <c r="KR6">
        <v>8</v>
      </c>
      <c r="KS6" s="43">
        <f>KR6/374</f>
        <v>2.1390374331550801E-2</v>
      </c>
    </row>
    <row r="7" spans="1:306" x14ac:dyDescent="0.25">
      <c r="H7">
        <v>117</v>
      </c>
      <c r="I7" s="43">
        <f t="shared" si="0"/>
        <v>4.8792693606906044E-3</v>
      </c>
      <c r="J7">
        <v>7</v>
      </c>
      <c r="K7" s="43">
        <f t="shared" ref="K7:K26" si="68">J7/341</f>
        <v>2.0527859237536656E-2</v>
      </c>
      <c r="N7">
        <v>30</v>
      </c>
      <c r="O7" s="43">
        <f t="shared" si="1"/>
        <v>1.7247326664367024E-3</v>
      </c>
      <c r="P7">
        <v>7</v>
      </c>
      <c r="Q7" s="43">
        <f t="shared" ref="Q7:Q15" si="69">P7/341</f>
        <v>2.0527859237536656E-2</v>
      </c>
      <c r="T7">
        <v>39</v>
      </c>
      <c r="U7" s="22">
        <f t="shared" si="2"/>
        <v>2.0445609436435122E-3</v>
      </c>
      <c r="V7">
        <v>7</v>
      </c>
      <c r="W7" s="43">
        <f t="shared" ref="W7:W20" si="70">V7/341</f>
        <v>2.0527859237536656E-2</v>
      </c>
      <c r="Z7">
        <v>31</v>
      </c>
      <c r="AA7" s="43">
        <f t="shared" si="3"/>
        <v>1.4296255303449547E-3</v>
      </c>
      <c r="AB7">
        <v>7</v>
      </c>
      <c r="AC7" s="22">
        <f t="shared" ref="AC7:AC21" si="71">AB7/341</f>
        <v>2.0527859237536656E-2</v>
      </c>
      <c r="AF7">
        <v>25</v>
      </c>
      <c r="AG7" s="43">
        <f t="shared" si="4"/>
        <v>1.0839873390278802E-3</v>
      </c>
      <c r="AH7">
        <v>7</v>
      </c>
      <c r="AI7" s="22">
        <f t="shared" ref="AI7:AI31" si="72">AH7/341</f>
        <v>2.0527859237536656E-2</v>
      </c>
      <c r="AR7" s="29">
        <v>8</v>
      </c>
      <c r="AS7" s="43">
        <f t="shared" si="5"/>
        <v>1.4311270125223613E-3</v>
      </c>
      <c r="AT7">
        <v>9</v>
      </c>
      <c r="AU7" s="43">
        <f t="shared" si="6"/>
        <v>2.4193548387096774E-2</v>
      </c>
      <c r="BD7">
        <v>12</v>
      </c>
      <c r="BE7" s="43">
        <f t="shared" si="7"/>
        <v>5.7202783868814944E-4</v>
      </c>
      <c r="BF7">
        <v>7</v>
      </c>
      <c r="BG7" s="22">
        <f t="shared" ref="BG7:BG11" si="73">BF7/345</f>
        <v>2.0289855072463767E-2</v>
      </c>
      <c r="BJ7">
        <v>10</v>
      </c>
      <c r="BK7" s="22">
        <f t="shared" si="8"/>
        <v>3.9300451955197487E-4</v>
      </c>
      <c r="BL7">
        <v>6</v>
      </c>
      <c r="BM7" s="43">
        <f t="shared" si="9"/>
        <v>1.7391304347826087E-2</v>
      </c>
      <c r="BV7" s="156">
        <v>13</v>
      </c>
      <c r="BW7" s="43">
        <f t="shared" si="10"/>
        <v>1.0115157173980704E-3</v>
      </c>
      <c r="BX7">
        <v>8</v>
      </c>
      <c r="BY7" s="43">
        <f t="shared" si="11"/>
        <v>2.1505376344086023E-2</v>
      </c>
      <c r="CB7" s="156">
        <v>45</v>
      </c>
      <c r="CC7" s="43">
        <f t="shared" si="12"/>
        <v>3.4041909372872379E-3</v>
      </c>
      <c r="CD7">
        <v>8</v>
      </c>
      <c r="CE7" s="43">
        <f t="shared" si="13"/>
        <v>2.1505376344086023E-2</v>
      </c>
      <c r="DF7" s="29">
        <v>33</v>
      </c>
      <c r="DG7" s="49">
        <f t="shared" si="15"/>
        <v>1.2331838565022421E-2</v>
      </c>
      <c r="DH7">
        <v>8</v>
      </c>
      <c r="DI7" s="21">
        <f t="shared" si="16"/>
        <v>2.0671834625322998E-2</v>
      </c>
      <c r="DL7" s="29"/>
      <c r="DM7" s="43"/>
      <c r="DO7" s="21"/>
      <c r="DR7" s="29">
        <v>16</v>
      </c>
      <c r="DS7" s="43">
        <f t="shared" si="17"/>
        <v>1.3242840589306405E-3</v>
      </c>
      <c r="DT7">
        <v>7</v>
      </c>
      <c r="DU7" s="21">
        <f t="shared" si="18"/>
        <v>2.8688524590163935E-2</v>
      </c>
      <c r="DX7" s="29"/>
      <c r="DY7" s="43"/>
      <c r="EA7" s="21"/>
      <c r="ED7" s="29"/>
      <c r="EE7" s="43"/>
      <c r="EG7" s="21"/>
      <c r="EJ7" s="29">
        <v>87</v>
      </c>
      <c r="EK7" s="43">
        <f>EJ7/$EJ$4</f>
        <v>0.25</v>
      </c>
      <c r="EL7">
        <v>9</v>
      </c>
      <c r="EM7" s="22">
        <f t="shared" si="19"/>
        <v>2.3622047244094488E-2</v>
      </c>
      <c r="EP7" s="29"/>
      <c r="EQ7" s="43"/>
      <c r="ES7" s="22"/>
      <c r="EV7" s="156">
        <v>46</v>
      </c>
      <c r="EW7" s="43">
        <f t="shared" si="20"/>
        <v>2.1188392445877474E-2</v>
      </c>
      <c r="EX7">
        <v>8</v>
      </c>
      <c r="EY7" s="22">
        <f t="shared" ref="EY7:EY10" si="74">EX7/345</f>
        <v>2.318840579710145E-2</v>
      </c>
      <c r="FB7">
        <v>27</v>
      </c>
      <c r="FC7" s="43">
        <f t="shared" si="21"/>
        <v>9.3386828998339789E-4</v>
      </c>
      <c r="FD7">
        <v>7</v>
      </c>
      <c r="FE7" s="22">
        <f t="shared" si="22"/>
        <v>2.046783625730994E-2</v>
      </c>
      <c r="FH7" s="156">
        <v>17</v>
      </c>
      <c r="FI7" s="43">
        <f t="shared" si="23"/>
        <v>1.5962441314553991E-2</v>
      </c>
      <c r="FJ7">
        <v>7</v>
      </c>
      <c r="FK7" s="22">
        <f t="shared" si="24"/>
        <v>2.0408163265306121E-2</v>
      </c>
      <c r="FN7" s="156">
        <v>68</v>
      </c>
      <c r="FO7" s="43">
        <f t="shared" si="25"/>
        <v>0.21864951768488747</v>
      </c>
      <c r="FP7">
        <v>16</v>
      </c>
      <c r="FQ7" s="22">
        <f t="shared" si="26"/>
        <v>4.6647230320699708E-2</v>
      </c>
      <c r="FT7">
        <v>14</v>
      </c>
      <c r="FU7" s="43">
        <f t="shared" si="27"/>
        <v>2.1892103205629399E-3</v>
      </c>
      <c r="FV7">
        <v>7</v>
      </c>
      <c r="FW7" s="22">
        <f t="shared" si="28"/>
        <v>2.0408163265306121E-2</v>
      </c>
      <c r="FZ7">
        <v>93</v>
      </c>
      <c r="GA7" s="49">
        <f t="shared" si="29"/>
        <v>1.3501742160278746E-2</v>
      </c>
      <c r="GB7">
        <v>7</v>
      </c>
      <c r="GC7" s="22">
        <f t="shared" si="30"/>
        <v>2.046783625730994E-2</v>
      </c>
      <c r="GF7">
        <v>14</v>
      </c>
      <c r="GG7" s="43">
        <f t="shared" si="31"/>
        <v>4.1116005873715125E-3</v>
      </c>
      <c r="GH7">
        <v>7</v>
      </c>
      <c r="GI7" s="22">
        <f t="shared" si="32"/>
        <v>2.0408163265306121E-2</v>
      </c>
      <c r="GL7">
        <v>18</v>
      </c>
      <c r="GM7" s="43">
        <f t="shared" si="33"/>
        <v>5.777749245682737E-4</v>
      </c>
      <c r="GN7">
        <v>7</v>
      </c>
      <c r="GO7" s="43">
        <f t="shared" ref="GO7:GO65" si="75">GN7/343</f>
        <v>2.0408163265306121E-2</v>
      </c>
      <c r="GR7">
        <v>23</v>
      </c>
      <c r="GS7" s="43">
        <f t="shared" si="34"/>
        <v>7.9269343443046699E-4</v>
      </c>
      <c r="GT7">
        <v>7</v>
      </c>
      <c r="GU7" s="43">
        <f t="shared" si="35"/>
        <v>2.0408163265306121E-2</v>
      </c>
      <c r="GX7">
        <v>259</v>
      </c>
      <c r="GY7" s="124">
        <f t="shared" si="36"/>
        <v>5.2407932011331447E-2</v>
      </c>
      <c r="GZ7">
        <v>9</v>
      </c>
      <c r="HA7" s="43">
        <f t="shared" si="37"/>
        <v>2.616279069767442E-2</v>
      </c>
      <c r="HD7">
        <v>693</v>
      </c>
      <c r="HE7" s="43">
        <f t="shared" si="38"/>
        <v>3.0726256983240222E-2</v>
      </c>
      <c r="HF7">
        <v>7</v>
      </c>
      <c r="HG7" s="43">
        <f t="shared" si="39"/>
        <v>2.0408163265306121E-2</v>
      </c>
      <c r="HJ7">
        <v>117</v>
      </c>
      <c r="HK7" s="124">
        <f t="shared" si="40"/>
        <v>9.7313482491890538E-3</v>
      </c>
      <c r="HL7">
        <v>7</v>
      </c>
      <c r="HM7" s="43">
        <f t="shared" si="41"/>
        <v>2.0348837209302327E-2</v>
      </c>
      <c r="HP7">
        <v>43</v>
      </c>
      <c r="HQ7" s="22">
        <f t="shared" si="42"/>
        <v>2.1948854065642386E-3</v>
      </c>
      <c r="HR7">
        <v>7</v>
      </c>
      <c r="HS7" s="43">
        <f t="shared" si="43"/>
        <v>2.0348837209302327E-2</v>
      </c>
      <c r="HV7">
        <v>11</v>
      </c>
      <c r="HW7" s="43">
        <f t="shared" si="44"/>
        <v>5.5979643765903303E-4</v>
      </c>
      <c r="HX7">
        <v>7</v>
      </c>
      <c r="HY7" s="43">
        <f t="shared" si="45"/>
        <v>2.0348837209302327E-2</v>
      </c>
      <c r="IB7">
        <v>10</v>
      </c>
      <c r="IC7" s="22">
        <f t="shared" si="46"/>
        <v>5.3694158075601379E-4</v>
      </c>
      <c r="ID7">
        <v>7</v>
      </c>
      <c r="IE7" s="43">
        <f t="shared" si="47"/>
        <v>2.0348837209302327E-2</v>
      </c>
      <c r="IH7">
        <v>21</v>
      </c>
      <c r="II7" s="43">
        <f t="shared" si="48"/>
        <v>1.1673151750972763E-2</v>
      </c>
      <c r="IJ7">
        <v>8</v>
      </c>
      <c r="IK7" s="43">
        <f t="shared" si="49"/>
        <v>2.3121387283236993E-2</v>
      </c>
      <c r="IN7">
        <v>19</v>
      </c>
      <c r="IO7" s="43">
        <f t="shared" si="50"/>
        <v>8.304195804195804E-3</v>
      </c>
      <c r="IP7">
        <v>11</v>
      </c>
      <c r="IQ7" s="43">
        <f t="shared" si="51"/>
        <v>2.5345622119815669E-2</v>
      </c>
      <c r="IT7">
        <v>17</v>
      </c>
      <c r="IU7" s="124">
        <f t="shared" si="52"/>
        <v>4.9147152356172306E-3</v>
      </c>
      <c r="IV7">
        <v>8</v>
      </c>
      <c r="IW7" s="43">
        <f t="shared" si="53"/>
        <v>2.3121387283236993E-2</v>
      </c>
      <c r="IZ7">
        <v>48</v>
      </c>
      <c r="JA7" s="124">
        <f t="shared" si="54"/>
        <v>3.7884767166535126E-2</v>
      </c>
      <c r="JB7">
        <v>8</v>
      </c>
      <c r="JC7" s="43">
        <f t="shared" si="55"/>
        <v>2.3121387283236993E-2</v>
      </c>
      <c r="JF7">
        <v>155</v>
      </c>
      <c r="JG7" s="124">
        <f t="shared" si="56"/>
        <v>0.13135593220338984</v>
      </c>
      <c r="JH7">
        <v>14</v>
      </c>
      <c r="JI7" s="43">
        <f t="shared" si="57"/>
        <v>4.0816326530612242E-2</v>
      </c>
      <c r="JL7">
        <v>61</v>
      </c>
      <c r="JM7" s="22">
        <f t="shared" si="58"/>
        <v>1.3163573586534312E-2</v>
      </c>
      <c r="JN7">
        <v>7</v>
      </c>
      <c r="JO7" s="43">
        <f t="shared" si="59"/>
        <v>2.023121387283237E-2</v>
      </c>
      <c r="JR7">
        <v>13</v>
      </c>
      <c r="JS7" s="124">
        <f t="shared" si="60"/>
        <v>7.865916379258184E-4</v>
      </c>
      <c r="JT7">
        <v>7</v>
      </c>
      <c r="JU7" s="43">
        <f t="shared" si="61"/>
        <v>2.0348837209302327E-2</v>
      </c>
      <c r="JX7">
        <v>12</v>
      </c>
      <c r="JY7" s="43">
        <f t="shared" si="62"/>
        <v>2.5717959708529792E-3</v>
      </c>
      <c r="JZ7">
        <v>9</v>
      </c>
      <c r="KA7" s="43">
        <f t="shared" si="63"/>
        <v>2.616279069767442E-2</v>
      </c>
      <c r="KD7">
        <v>67</v>
      </c>
      <c r="KE7" s="22">
        <f t="shared" si="64"/>
        <v>6.8332483426823054E-3</v>
      </c>
      <c r="KF7">
        <v>7</v>
      </c>
      <c r="KG7" s="43">
        <f t="shared" si="65"/>
        <v>2.0348837209302327E-2</v>
      </c>
      <c r="KJ7">
        <v>42</v>
      </c>
      <c r="KK7" s="43">
        <f t="shared" si="66"/>
        <v>3.255813953488372E-2</v>
      </c>
      <c r="KL7">
        <v>7</v>
      </c>
      <c r="KM7" s="43">
        <f t="shared" si="67"/>
        <v>2.0408163265306121E-2</v>
      </c>
    </row>
    <row r="8" spans="1:306" x14ac:dyDescent="0.25">
      <c r="H8">
        <v>264</v>
      </c>
      <c r="I8" s="49">
        <f t="shared" si="0"/>
        <v>1.1009633429250595E-2</v>
      </c>
      <c r="J8">
        <v>7</v>
      </c>
      <c r="K8" s="43">
        <f t="shared" si="68"/>
        <v>2.0527859237536656E-2</v>
      </c>
      <c r="N8">
        <v>11</v>
      </c>
      <c r="O8" s="43">
        <f t="shared" si="1"/>
        <v>6.3240197769345754E-4</v>
      </c>
      <c r="P8">
        <v>8</v>
      </c>
      <c r="Q8" s="43">
        <f t="shared" si="69"/>
        <v>2.3460410557184751E-2</v>
      </c>
      <c r="T8">
        <v>100</v>
      </c>
      <c r="U8" s="22">
        <f t="shared" si="2"/>
        <v>5.2424639580602884E-3</v>
      </c>
      <c r="V8">
        <v>7</v>
      </c>
      <c r="W8" s="43">
        <f t="shared" si="70"/>
        <v>2.0527859237536656E-2</v>
      </c>
      <c r="Z8">
        <v>17</v>
      </c>
      <c r="AA8" s="43">
        <f t="shared" si="3"/>
        <v>7.8398819406013645E-4</v>
      </c>
      <c r="AB8">
        <v>7</v>
      </c>
      <c r="AC8" s="22">
        <f t="shared" si="71"/>
        <v>2.0527859237536656E-2</v>
      </c>
      <c r="AF8">
        <v>185</v>
      </c>
      <c r="AG8" s="43">
        <f t="shared" si="4"/>
        <v>8.0215063088063133E-3</v>
      </c>
      <c r="AH8">
        <v>7</v>
      </c>
      <c r="AI8" s="22">
        <f t="shared" si="72"/>
        <v>2.0527859237536656E-2</v>
      </c>
      <c r="AU8" s="43"/>
      <c r="BD8">
        <v>10</v>
      </c>
      <c r="BE8" s="43">
        <f t="shared" si="7"/>
        <v>4.7668986557345788E-4</v>
      </c>
      <c r="BF8">
        <v>7</v>
      </c>
      <c r="BG8" s="22">
        <f t="shared" si="73"/>
        <v>2.0289855072463767E-2</v>
      </c>
      <c r="BJ8">
        <v>44</v>
      </c>
      <c r="BK8" s="22">
        <f t="shared" si="8"/>
        <v>1.7292198860286894E-3</v>
      </c>
      <c r="BL8">
        <v>6</v>
      </c>
      <c r="BM8" s="43">
        <f t="shared" si="9"/>
        <v>1.7391304347826087E-2</v>
      </c>
      <c r="BV8" s="156">
        <v>17</v>
      </c>
      <c r="BW8" s="43">
        <f t="shared" si="10"/>
        <v>1.3227513227513227E-3</v>
      </c>
      <c r="BX8">
        <v>8</v>
      </c>
      <c r="BY8" s="43">
        <f t="shared" si="11"/>
        <v>2.1505376344086023E-2</v>
      </c>
      <c r="CB8" s="156">
        <v>23</v>
      </c>
      <c r="CC8" s="43">
        <f t="shared" si="12"/>
        <v>1.7399198123912551E-3</v>
      </c>
      <c r="CD8">
        <v>11</v>
      </c>
      <c r="CE8" s="43">
        <f t="shared" si="13"/>
        <v>2.9569892473118281E-2</v>
      </c>
      <c r="DF8" s="29">
        <v>15</v>
      </c>
      <c r="DG8" s="43">
        <f t="shared" si="15"/>
        <v>5.6053811659192822E-3</v>
      </c>
      <c r="DH8">
        <v>9</v>
      </c>
      <c r="DI8" s="21">
        <f t="shared" si="16"/>
        <v>2.3255813953488372E-2</v>
      </c>
      <c r="DL8" s="29"/>
      <c r="DM8" s="43"/>
      <c r="DO8" s="21"/>
      <c r="DR8" s="29">
        <v>15</v>
      </c>
      <c r="DS8" s="43">
        <f t="shared" si="17"/>
        <v>1.2415163052474755E-3</v>
      </c>
      <c r="DT8">
        <v>7</v>
      </c>
      <c r="DU8" s="21">
        <f t="shared" si="18"/>
        <v>2.8688524590163935E-2</v>
      </c>
      <c r="DX8" s="29"/>
      <c r="DY8" s="43"/>
      <c r="EA8" s="21"/>
      <c r="ED8" s="29"/>
      <c r="EE8" s="43"/>
      <c r="EG8" s="21"/>
      <c r="EJ8" s="29"/>
      <c r="EK8" s="43"/>
      <c r="EM8" s="21"/>
      <c r="EP8" s="29"/>
      <c r="EQ8" s="43"/>
      <c r="ES8" s="21"/>
      <c r="EV8" s="156">
        <v>36</v>
      </c>
      <c r="EW8" s="43">
        <f t="shared" si="20"/>
        <v>1.6582220175034548E-2</v>
      </c>
      <c r="EX8">
        <v>9</v>
      </c>
      <c r="EY8" s="22">
        <f t="shared" si="74"/>
        <v>2.6086956521739129E-2</v>
      </c>
      <c r="FB8">
        <v>24</v>
      </c>
      <c r="FC8" s="43">
        <f t="shared" si="21"/>
        <v>8.3010514665190929E-4</v>
      </c>
      <c r="FD8">
        <v>7</v>
      </c>
      <c r="FE8" s="22">
        <f t="shared" si="22"/>
        <v>2.046783625730994E-2</v>
      </c>
      <c r="FH8" s="156">
        <v>23</v>
      </c>
      <c r="FI8" s="43">
        <f t="shared" si="23"/>
        <v>2.1596244131455399E-2</v>
      </c>
      <c r="FJ8">
        <v>9</v>
      </c>
      <c r="FK8" s="22">
        <f t="shared" si="24"/>
        <v>2.6239067055393587E-2</v>
      </c>
      <c r="FN8" s="156">
        <v>13</v>
      </c>
      <c r="FO8" s="43">
        <f t="shared" si="25"/>
        <v>4.1800643086816719E-2</v>
      </c>
      <c r="FP8">
        <v>16</v>
      </c>
      <c r="FQ8" s="22">
        <f t="shared" si="26"/>
        <v>4.6647230320699708E-2</v>
      </c>
      <c r="FT8">
        <v>15</v>
      </c>
      <c r="FU8" s="43">
        <f t="shared" si="27"/>
        <v>2.3455824863174357E-3</v>
      </c>
      <c r="FV8">
        <v>7</v>
      </c>
      <c r="FW8" s="22">
        <f t="shared" si="28"/>
        <v>2.0408163265306121E-2</v>
      </c>
      <c r="FZ8">
        <v>10</v>
      </c>
      <c r="GA8" s="43">
        <f t="shared" si="29"/>
        <v>1.4518002322880372E-3</v>
      </c>
      <c r="GB8">
        <v>7</v>
      </c>
      <c r="GC8" s="22">
        <f t="shared" si="30"/>
        <v>2.046783625730994E-2</v>
      </c>
      <c r="GF8">
        <v>56</v>
      </c>
      <c r="GG8" s="49">
        <f t="shared" si="31"/>
        <v>1.644640234948605E-2</v>
      </c>
      <c r="GH8">
        <v>7</v>
      </c>
      <c r="GI8" s="22">
        <f t="shared" si="32"/>
        <v>2.0408163265306121E-2</v>
      </c>
      <c r="GL8">
        <v>27</v>
      </c>
      <c r="GM8" s="43">
        <f t="shared" si="33"/>
        <v>8.666623868524106E-4</v>
      </c>
      <c r="GN8">
        <v>7</v>
      </c>
      <c r="GO8" s="43">
        <f t="shared" si="75"/>
        <v>2.0408163265306121E-2</v>
      </c>
      <c r="GR8">
        <v>110</v>
      </c>
      <c r="GS8" s="43">
        <f t="shared" si="34"/>
        <v>3.791142512493538E-3</v>
      </c>
      <c r="GT8">
        <v>7</v>
      </c>
      <c r="GU8" s="43">
        <f t="shared" si="35"/>
        <v>2.0408163265306121E-2</v>
      </c>
      <c r="GX8">
        <v>92</v>
      </c>
      <c r="GY8" s="124">
        <f t="shared" si="36"/>
        <v>1.8615944961554026E-2</v>
      </c>
      <c r="GZ8">
        <v>10</v>
      </c>
      <c r="HA8" s="43">
        <f t="shared" si="37"/>
        <v>2.9069767441860465E-2</v>
      </c>
      <c r="HD8">
        <v>37</v>
      </c>
      <c r="HE8" s="43">
        <f t="shared" si="38"/>
        <v>1.6405072270994059E-3</v>
      </c>
      <c r="HF8">
        <v>7</v>
      </c>
      <c r="HG8" s="43">
        <f t="shared" si="39"/>
        <v>2.0408163265306121E-2</v>
      </c>
      <c r="HJ8">
        <v>22</v>
      </c>
      <c r="HK8" s="124">
        <f t="shared" si="40"/>
        <v>1.8298261665141812E-3</v>
      </c>
      <c r="HL8">
        <v>7</v>
      </c>
      <c r="HM8" s="43">
        <f t="shared" si="41"/>
        <v>2.0348837209302327E-2</v>
      </c>
      <c r="HP8">
        <v>23</v>
      </c>
      <c r="HQ8" s="22">
        <f t="shared" si="42"/>
        <v>1.1740084732785462E-3</v>
      </c>
      <c r="HR8">
        <v>7</v>
      </c>
      <c r="HS8" s="43">
        <f t="shared" si="43"/>
        <v>2.0348837209302327E-2</v>
      </c>
      <c r="HV8">
        <v>248</v>
      </c>
      <c r="HW8" s="43">
        <f t="shared" si="44"/>
        <v>1.262086513994911E-2</v>
      </c>
      <c r="HX8">
        <v>7</v>
      </c>
      <c r="HY8" s="43">
        <f t="shared" si="45"/>
        <v>2.0348837209302327E-2</v>
      </c>
      <c r="IB8">
        <v>10</v>
      </c>
      <c r="IC8" s="22">
        <f t="shared" si="46"/>
        <v>5.3694158075601379E-4</v>
      </c>
      <c r="ID8">
        <v>7</v>
      </c>
      <c r="IE8" s="43">
        <f t="shared" si="47"/>
        <v>2.0348837209302327E-2</v>
      </c>
      <c r="IH8">
        <v>24</v>
      </c>
      <c r="II8" s="43">
        <f t="shared" si="48"/>
        <v>1.3340744858254585E-2</v>
      </c>
      <c r="IJ8">
        <v>8</v>
      </c>
      <c r="IK8" s="43">
        <f t="shared" si="49"/>
        <v>2.3121387283236993E-2</v>
      </c>
      <c r="IN8">
        <v>131</v>
      </c>
      <c r="IO8" s="43">
        <f t="shared" si="50"/>
        <v>5.7255244755244752E-2</v>
      </c>
      <c r="IP8">
        <v>16</v>
      </c>
      <c r="IQ8" s="43">
        <f t="shared" si="51"/>
        <v>3.6866359447004608E-2</v>
      </c>
      <c r="IT8">
        <v>122</v>
      </c>
      <c r="IU8" s="124">
        <f t="shared" si="52"/>
        <v>3.5270309337958945E-2</v>
      </c>
      <c r="IV8">
        <v>8</v>
      </c>
      <c r="IW8" s="43">
        <f t="shared" si="53"/>
        <v>2.3121387283236993E-2</v>
      </c>
      <c r="IZ8">
        <v>18</v>
      </c>
      <c r="JA8" s="124">
        <f t="shared" si="54"/>
        <v>1.4206787687450671E-2</v>
      </c>
      <c r="JB8">
        <v>9</v>
      </c>
      <c r="JC8" s="43">
        <f t="shared" si="55"/>
        <v>2.6011560693641619E-2</v>
      </c>
      <c r="JF8">
        <v>26</v>
      </c>
      <c r="JG8" s="124">
        <f t="shared" si="56"/>
        <v>2.2033898305084745E-2</v>
      </c>
      <c r="JH8">
        <v>15</v>
      </c>
      <c r="JI8" s="43">
        <f t="shared" si="57"/>
        <v>4.3731778425655975E-2</v>
      </c>
      <c r="JL8">
        <v>116</v>
      </c>
      <c r="JM8" s="22">
        <f t="shared" si="58"/>
        <v>2.5032369443245578E-2</v>
      </c>
      <c r="JN8">
        <v>8</v>
      </c>
      <c r="JO8" s="43">
        <f t="shared" si="59"/>
        <v>2.3121387283236993E-2</v>
      </c>
      <c r="JR8">
        <v>74</v>
      </c>
      <c r="JS8" s="124">
        <f t="shared" si="60"/>
        <v>4.4775216312700431E-3</v>
      </c>
      <c r="JT8">
        <v>7</v>
      </c>
      <c r="JU8" s="43">
        <f t="shared" si="61"/>
        <v>2.0348837209302327E-2</v>
      </c>
      <c r="JX8">
        <v>812</v>
      </c>
      <c r="JY8" s="43">
        <f t="shared" si="62"/>
        <v>0.17402486069438491</v>
      </c>
      <c r="JZ8">
        <v>13</v>
      </c>
      <c r="KA8" s="43">
        <f t="shared" si="63"/>
        <v>3.7790697674418602E-2</v>
      </c>
      <c r="KD8">
        <v>68</v>
      </c>
      <c r="KE8" s="22">
        <f t="shared" si="64"/>
        <v>6.9352371239163688E-3</v>
      </c>
      <c r="KF8">
        <v>8</v>
      </c>
      <c r="KG8" s="43">
        <f t="shared" si="65"/>
        <v>2.3255813953488372E-2</v>
      </c>
      <c r="KJ8">
        <v>276</v>
      </c>
      <c r="KK8" s="43">
        <f t="shared" si="66"/>
        <v>0.21395348837209302</v>
      </c>
      <c r="KL8">
        <v>13</v>
      </c>
      <c r="KM8" s="43">
        <f t="shared" si="67"/>
        <v>3.7900874635568516E-2</v>
      </c>
      <c r="KP8" t="s">
        <v>144</v>
      </c>
    </row>
    <row r="9" spans="1:306" x14ac:dyDescent="0.25">
      <c r="H9">
        <v>21</v>
      </c>
      <c r="I9" s="43">
        <f t="shared" si="0"/>
        <v>8.7576629550857002E-4</v>
      </c>
      <c r="J9">
        <v>7</v>
      </c>
      <c r="K9" s="43">
        <f t="shared" si="68"/>
        <v>2.0527859237536656E-2</v>
      </c>
      <c r="N9">
        <v>29</v>
      </c>
      <c r="O9" s="43">
        <f t="shared" si="1"/>
        <v>1.667241577555479E-3</v>
      </c>
      <c r="P9">
        <v>8</v>
      </c>
      <c r="Q9" s="43">
        <f t="shared" si="69"/>
        <v>2.3460410557184751E-2</v>
      </c>
      <c r="T9">
        <v>12</v>
      </c>
      <c r="U9" s="22">
        <f t="shared" si="2"/>
        <v>6.2909567496723464E-4</v>
      </c>
      <c r="V9">
        <v>7</v>
      </c>
      <c r="W9" s="43">
        <f t="shared" si="70"/>
        <v>2.0527859237536656E-2</v>
      </c>
      <c r="Z9">
        <v>13</v>
      </c>
      <c r="AA9" s="43">
        <f t="shared" si="3"/>
        <v>5.9952038369304552E-4</v>
      </c>
      <c r="AB9">
        <v>8</v>
      </c>
      <c r="AC9" s="22">
        <f t="shared" si="71"/>
        <v>2.3460410557184751E-2</v>
      </c>
      <c r="AF9">
        <v>34</v>
      </c>
      <c r="AG9" s="43">
        <f t="shared" si="4"/>
        <v>1.474222781077917E-3</v>
      </c>
      <c r="AH9">
        <v>7</v>
      </c>
      <c r="AI9" s="22">
        <f t="shared" si="72"/>
        <v>2.0527859237536656E-2</v>
      </c>
      <c r="BD9">
        <v>10</v>
      </c>
      <c r="BE9" s="43">
        <f t="shared" si="7"/>
        <v>4.7668986557345788E-4</v>
      </c>
      <c r="BF9">
        <v>8</v>
      </c>
      <c r="BG9" s="22">
        <f t="shared" si="73"/>
        <v>2.318840579710145E-2</v>
      </c>
      <c r="BJ9">
        <v>64</v>
      </c>
      <c r="BK9" s="22">
        <f t="shared" si="8"/>
        <v>2.5152289251326389E-3</v>
      </c>
      <c r="BL9">
        <v>6</v>
      </c>
      <c r="BM9" s="43">
        <f t="shared" si="9"/>
        <v>1.7391304347826087E-2</v>
      </c>
      <c r="BV9" s="47"/>
      <c r="CB9" s="47"/>
      <c r="DF9" s="29">
        <v>133</v>
      </c>
      <c r="DG9" s="49">
        <f t="shared" si="15"/>
        <v>4.9701046337817641E-2</v>
      </c>
      <c r="DH9">
        <v>41</v>
      </c>
      <c r="DI9" s="21">
        <f t="shared" si="16"/>
        <v>0.10594315245478036</v>
      </c>
      <c r="DL9" s="29"/>
      <c r="DM9" s="43"/>
      <c r="DO9" s="21"/>
      <c r="DR9" s="29">
        <v>266</v>
      </c>
      <c r="DS9" s="43">
        <f t="shared" si="17"/>
        <v>2.20162224797219E-2</v>
      </c>
      <c r="DT9">
        <v>7</v>
      </c>
      <c r="DU9" s="21">
        <f t="shared" si="18"/>
        <v>2.8688524590163935E-2</v>
      </c>
      <c r="DX9" s="29"/>
      <c r="DY9" s="43"/>
      <c r="EA9" s="21"/>
      <c r="ED9" s="29"/>
      <c r="EE9" s="43"/>
      <c r="EG9" s="21"/>
      <c r="EJ9" s="29"/>
      <c r="EK9" s="43"/>
      <c r="EM9" s="21"/>
      <c r="EP9" s="29"/>
      <c r="EQ9" s="43"/>
      <c r="ES9" s="21"/>
      <c r="EV9" s="156">
        <v>16</v>
      </c>
      <c r="EW9" s="43">
        <f t="shared" si="20"/>
        <v>7.3698756333486874E-3</v>
      </c>
      <c r="EX9">
        <v>9</v>
      </c>
      <c r="EY9" s="22">
        <f t="shared" si="74"/>
        <v>2.6086956521739129E-2</v>
      </c>
      <c r="FB9">
        <v>3051</v>
      </c>
      <c r="FC9" s="49">
        <f t="shared" si="21"/>
        <v>0.10552711676812396</v>
      </c>
      <c r="FD9">
        <v>7</v>
      </c>
      <c r="FE9" s="22">
        <f t="shared" si="22"/>
        <v>2.046783625730994E-2</v>
      </c>
      <c r="FH9" s="156">
        <v>33</v>
      </c>
      <c r="FI9" s="43">
        <f t="shared" si="23"/>
        <v>3.0985915492957747E-2</v>
      </c>
      <c r="FJ9">
        <v>11</v>
      </c>
      <c r="FK9" s="22">
        <f t="shared" si="24"/>
        <v>3.2069970845481049E-2</v>
      </c>
      <c r="FN9" s="156">
        <v>18</v>
      </c>
      <c r="FO9" s="43">
        <f t="shared" si="25"/>
        <v>5.7877813504823149E-2</v>
      </c>
      <c r="FP9">
        <v>18</v>
      </c>
      <c r="FQ9" s="22">
        <f t="shared" si="26"/>
        <v>5.2478134110787174E-2</v>
      </c>
      <c r="FT9">
        <v>92</v>
      </c>
      <c r="FU9" s="49">
        <f t="shared" si="27"/>
        <v>1.4386239249413605E-2</v>
      </c>
      <c r="FV9">
        <v>7</v>
      </c>
      <c r="FW9" s="22">
        <f t="shared" si="28"/>
        <v>2.0408163265306121E-2</v>
      </c>
      <c r="FZ9">
        <v>62</v>
      </c>
      <c r="GA9" s="43">
        <f t="shared" si="29"/>
        <v>9.0011614401858311E-3</v>
      </c>
      <c r="GB9">
        <v>7</v>
      </c>
      <c r="GC9" s="22">
        <f t="shared" si="30"/>
        <v>2.046783625730994E-2</v>
      </c>
      <c r="GF9">
        <v>18</v>
      </c>
      <c r="GG9" s="43">
        <f t="shared" si="31"/>
        <v>5.2863436123348016E-3</v>
      </c>
      <c r="GH9">
        <v>7</v>
      </c>
      <c r="GI9" s="22">
        <f t="shared" si="32"/>
        <v>2.0408163265306121E-2</v>
      </c>
      <c r="GL9">
        <v>150</v>
      </c>
      <c r="GM9" s="43">
        <f t="shared" si="33"/>
        <v>4.8147910380689479E-3</v>
      </c>
      <c r="GN9">
        <v>7</v>
      </c>
      <c r="GO9" s="43">
        <f t="shared" si="75"/>
        <v>2.0408163265306121E-2</v>
      </c>
      <c r="GR9">
        <v>22</v>
      </c>
      <c r="GS9" s="43">
        <f t="shared" si="34"/>
        <v>7.5822850249870758E-4</v>
      </c>
      <c r="GT9">
        <v>7</v>
      </c>
      <c r="GU9" s="43">
        <f t="shared" si="35"/>
        <v>2.0408163265306121E-2</v>
      </c>
      <c r="GX9">
        <v>11</v>
      </c>
      <c r="GY9" s="124">
        <f t="shared" si="36"/>
        <v>2.2258195062727641E-3</v>
      </c>
      <c r="GZ9">
        <v>11</v>
      </c>
      <c r="HA9" s="43">
        <f t="shared" si="37"/>
        <v>3.1976744186046513E-2</v>
      </c>
      <c r="HD9">
        <v>43</v>
      </c>
      <c r="HE9" s="43">
        <f t="shared" si="38"/>
        <v>1.9065354260884987E-3</v>
      </c>
      <c r="HF9">
        <v>7</v>
      </c>
      <c r="HG9" s="43">
        <f t="shared" si="39"/>
        <v>2.0408163265306121E-2</v>
      </c>
      <c r="HJ9">
        <v>206</v>
      </c>
      <c r="HK9" s="124">
        <f t="shared" si="40"/>
        <v>1.7133826831905515E-2</v>
      </c>
      <c r="HL9">
        <v>7</v>
      </c>
      <c r="HM9" s="43">
        <f t="shared" si="41"/>
        <v>2.0348837209302327E-2</v>
      </c>
      <c r="HP9">
        <v>302</v>
      </c>
      <c r="HQ9" s="22">
        <f t="shared" si="42"/>
        <v>1.5415241692613955E-2</v>
      </c>
      <c r="HR9">
        <v>7</v>
      </c>
      <c r="HS9" s="43">
        <f t="shared" si="43"/>
        <v>2.0348837209302327E-2</v>
      </c>
      <c r="HV9">
        <v>26</v>
      </c>
      <c r="HW9" s="43">
        <f t="shared" si="44"/>
        <v>1.3231552162849872E-3</v>
      </c>
      <c r="HX9">
        <v>8</v>
      </c>
      <c r="HY9" s="43">
        <f t="shared" si="45"/>
        <v>2.3255813953488372E-2</v>
      </c>
      <c r="IB9">
        <v>13</v>
      </c>
      <c r="IC9" s="22">
        <f t="shared" si="46"/>
        <v>6.9802405498281788E-4</v>
      </c>
      <c r="ID9">
        <v>7</v>
      </c>
      <c r="IE9" s="43">
        <f t="shared" si="47"/>
        <v>2.0348837209302327E-2</v>
      </c>
      <c r="IH9">
        <v>27</v>
      </c>
      <c r="II9" s="43">
        <f t="shared" si="48"/>
        <v>1.500833796553641E-2</v>
      </c>
      <c r="IJ9">
        <v>9</v>
      </c>
      <c r="IK9" s="43">
        <f t="shared" si="49"/>
        <v>2.6011560693641619E-2</v>
      </c>
      <c r="IN9">
        <v>13</v>
      </c>
      <c r="IO9" s="43">
        <f t="shared" si="50"/>
        <v>5.681818181818182E-3</v>
      </c>
      <c r="IP9">
        <v>16</v>
      </c>
      <c r="IQ9" s="43">
        <f t="shared" si="51"/>
        <v>3.6866359447004608E-2</v>
      </c>
      <c r="IT9">
        <v>173</v>
      </c>
      <c r="IU9" s="124">
        <f t="shared" si="52"/>
        <v>5.0014455044810641E-2</v>
      </c>
      <c r="IV9">
        <v>9</v>
      </c>
      <c r="IW9" s="43">
        <f t="shared" si="53"/>
        <v>2.6011560693641619E-2</v>
      </c>
      <c r="IZ9">
        <v>26</v>
      </c>
      <c r="JA9" s="124">
        <f t="shared" si="54"/>
        <v>2.0520915548539857E-2</v>
      </c>
      <c r="JB9">
        <v>9</v>
      </c>
      <c r="JC9" s="43">
        <f t="shared" si="55"/>
        <v>2.6011560693641619E-2</v>
      </c>
      <c r="JF9">
        <v>19</v>
      </c>
      <c r="JG9" s="124">
        <f t="shared" si="56"/>
        <v>1.6101694915254237E-2</v>
      </c>
      <c r="JH9">
        <v>17</v>
      </c>
      <c r="JI9" s="43">
        <f t="shared" si="57"/>
        <v>4.9562682215743441E-2</v>
      </c>
      <c r="JL9">
        <v>128</v>
      </c>
      <c r="JM9" s="22">
        <f t="shared" si="58"/>
        <v>2.762192490289167E-2</v>
      </c>
      <c r="JN9">
        <v>8</v>
      </c>
      <c r="JO9" s="43">
        <f t="shared" si="59"/>
        <v>2.3121387283236993E-2</v>
      </c>
      <c r="JR9">
        <v>217</v>
      </c>
      <c r="JS9" s="124">
        <f t="shared" si="60"/>
        <v>1.3130029648454045E-2</v>
      </c>
      <c r="JT9">
        <v>7</v>
      </c>
      <c r="JU9" s="43">
        <f t="shared" si="61"/>
        <v>2.0348837209302327E-2</v>
      </c>
      <c r="JX9">
        <v>98</v>
      </c>
      <c r="JY9" s="43">
        <f t="shared" si="62"/>
        <v>2.1003000428632661E-2</v>
      </c>
      <c r="JZ9">
        <v>13</v>
      </c>
      <c r="KA9" s="43">
        <f t="shared" si="63"/>
        <v>3.7790697674418602E-2</v>
      </c>
      <c r="KD9">
        <v>12</v>
      </c>
      <c r="KE9" s="22">
        <f t="shared" si="64"/>
        <v>1.223865374808771E-3</v>
      </c>
      <c r="KF9">
        <v>8</v>
      </c>
      <c r="KG9" s="43">
        <f t="shared" si="65"/>
        <v>2.3255813953488372E-2</v>
      </c>
      <c r="KJ9">
        <v>140</v>
      </c>
      <c r="KK9" s="43">
        <f t="shared" si="66"/>
        <v>0.10852713178294573</v>
      </c>
      <c r="KL9">
        <v>14</v>
      </c>
      <c r="KM9" s="43">
        <f t="shared" si="67"/>
        <v>4.0816326530612242E-2</v>
      </c>
    </row>
    <row r="10" spans="1:306" x14ac:dyDescent="0.25">
      <c r="H10">
        <v>19</v>
      </c>
      <c r="I10" s="43">
        <f t="shared" si="0"/>
        <v>7.9235998165061092E-4</v>
      </c>
      <c r="J10">
        <v>7</v>
      </c>
      <c r="K10" s="43">
        <f t="shared" si="68"/>
        <v>2.0527859237536656E-2</v>
      </c>
      <c r="N10">
        <v>12</v>
      </c>
      <c r="O10" s="43">
        <f t="shared" si="1"/>
        <v>6.898930665746809E-4</v>
      </c>
      <c r="P10">
        <v>11</v>
      </c>
      <c r="Q10" s="43">
        <f t="shared" si="69"/>
        <v>3.2258064516129031E-2</v>
      </c>
      <c r="T10">
        <v>17</v>
      </c>
      <c r="U10" s="22">
        <f t="shared" si="2"/>
        <v>8.91218872870249E-4</v>
      </c>
      <c r="V10">
        <v>8</v>
      </c>
      <c r="W10" s="43">
        <f t="shared" si="70"/>
        <v>2.3460410557184751E-2</v>
      </c>
      <c r="Z10">
        <v>51</v>
      </c>
      <c r="AA10" s="43">
        <f t="shared" si="3"/>
        <v>2.3519645821804096E-3</v>
      </c>
      <c r="AB10">
        <v>12</v>
      </c>
      <c r="AC10" s="22">
        <f t="shared" si="71"/>
        <v>3.519061583577713E-2</v>
      </c>
      <c r="AF10">
        <v>37</v>
      </c>
      <c r="AG10" s="43">
        <f t="shared" si="4"/>
        <v>1.6043012617612627E-3</v>
      </c>
      <c r="AH10">
        <v>7</v>
      </c>
      <c r="AI10" s="22">
        <f t="shared" si="72"/>
        <v>2.0527859237536656E-2</v>
      </c>
      <c r="BD10">
        <v>13</v>
      </c>
      <c r="BE10" s="43">
        <f t="shared" si="7"/>
        <v>6.196968252454953E-4</v>
      </c>
      <c r="BF10">
        <v>8</v>
      </c>
      <c r="BG10" s="22">
        <f t="shared" si="73"/>
        <v>2.318840579710145E-2</v>
      </c>
      <c r="BJ10">
        <v>20</v>
      </c>
      <c r="BK10" s="22">
        <f t="shared" si="8"/>
        <v>7.8600903910394974E-4</v>
      </c>
      <c r="BL10">
        <v>7</v>
      </c>
      <c r="BM10" s="43">
        <f t="shared" si="9"/>
        <v>2.0289855072463767E-2</v>
      </c>
      <c r="BV10" s="47"/>
      <c r="DF10" s="29">
        <v>17</v>
      </c>
      <c r="DG10" s="43">
        <f t="shared" si="15"/>
        <v>6.3527653213751867E-3</v>
      </c>
      <c r="DH10">
        <v>41</v>
      </c>
      <c r="DI10" s="21">
        <f t="shared" si="16"/>
        <v>0.10594315245478036</v>
      </c>
      <c r="DL10" s="29"/>
      <c r="DM10" s="43"/>
      <c r="DO10" s="21"/>
      <c r="DR10" s="29"/>
      <c r="DS10" s="43"/>
      <c r="DU10" s="21"/>
      <c r="DX10" s="29"/>
      <c r="DY10" s="43"/>
      <c r="EA10" s="21"/>
      <c r="ED10" s="29"/>
      <c r="EE10" s="43"/>
      <c r="EG10" s="21"/>
      <c r="EJ10" s="29"/>
      <c r="EK10" s="43"/>
      <c r="EM10" s="21"/>
      <c r="EP10" s="29"/>
      <c r="EQ10" s="43"/>
      <c r="ES10" s="21"/>
      <c r="EV10" s="156">
        <v>44</v>
      </c>
      <c r="EW10" s="43">
        <f t="shared" si="20"/>
        <v>2.026715799170889E-2</v>
      </c>
      <c r="EX10">
        <v>11</v>
      </c>
      <c r="EY10" s="22">
        <f t="shared" si="74"/>
        <v>3.1884057971014491E-2</v>
      </c>
      <c r="FB10">
        <v>64</v>
      </c>
      <c r="FC10" s="43">
        <f t="shared" si="21"/>
        <v>2.2136137244050912E-3</v>
      </c>
      <c r="FD10">
        <v>7</v>
      </c>
      <c r="FE10" s="22">
        <f t="shared" si="22"/>
        <v>2.046783625730994E-2</v>
      </c>
      <c r="FH10" s="156">
        <v>11</v>
      </c>
      <c r="FI10" s="43">
        <f t="shared" si="23"/>
        <v>1.0328638497652582E-2</v>
      </c>
      <c r="FJ10">
        <v>15</v>
      </c>
      <c r="FK10" s="22">
        <f t="shared" si="24"/>
        <v>4.3731778425655975E-2</v>
      </c>
      <c r="FN10" s="156">
        <v>15</v>
      </c>
      <c r="FO10" s="43">
        <f t="shared" si="25"/>
        <v>4.8231511254019289E-2</v>
      </c>
      <c r="FP10">
        <v>46</v>
      </c>
      <c r="FQ10" s="22">
        <f t="shared" si="26"/>
        <v>0.13411078717201166</v>
      </c>
      <c r="FT10">
        <v>23</v>
      </c>
      <c r="FU10" s="43">
        <f t="shared" si="27"/>
        <v>3.5965598123534012E-3</v>
      </c>
      <c r="FV10">
        <v>7</v>
      </c>
      <c r="FW10" s="22">
        <f t="shared" si="28"/>
        <v>2.0408163265306121E-2</v>
      </c>
      <c r="FZ10">
        <v>30</v>
      </c>
      <c r="GA10" s="43">
        <f t="shared" si="29"/>
        <v>4.3554006968641113E-3</v>
      </c>
      <c r="GB10">
        <v>7</v>
      </c>
      <c r="GC10" s="22">
        <f t="shared" si="30"/>
        <v>2.046783625730994E-2</v>
      </c>
      <c r="GF10">
        <v>20</v>
      </c>
      <c r="GG10" s="43">
        <f t="shared" si="31"/>
        <v>5.8737151248164461E-3</v>
      </c>
      <c r="GH10">
        <v>8</v>
      </c>
      <c r="GI10" s="22">
        <f t="shared" si="32"/>
        <v>2.3323615160349854E-2</v>
      </c>
      <c r="GL10">
        <v>100</v>
      </c>
      <c r="GM10" s="43">
        <f t="shared" si="33"/>
        <v>3.2098606920459654E-3</v>
      </c>
      <c r="GN10">
        <v>7</v>
      </c>
      <c r="GO10" s="43">
        <f t="shared" si="75"/>
        <v>2.0408163265306121E-2</v>
      </c>
      <c r="GR10">
        <v>16</v>
      </c>
      <c r="GS10" s="43">
        <f t="shared" si="34"/>
        <v>5.5143891090815101E-4</v>
      </c>
      <c r="GT10">
        <v>7</v>
      </c>
      <c r="GU10" s="43">
        <f t="shared" si="35"/>
        <v>2.0408163265306121E-2</v>
      </c>
      <c r="GX10">
        <v>178</v>
      </c>
      <c r="GY10" s="124">
        <f t="shared" si="36"/>
        <v>3.6017806556050184E-2</v>
      </c>
      <c r="GZ10">
        <v>14</v>
      </c>
      <c r="HA10" s="43">
        <f t="shared" si="37"/>
        <v>4.0697674418604654E-2</v>
      </c>
      <c r="HD10">
        <v>25</v>
      </c>
      <c r="HE10" s="43">
        <f t="shared" si="38"/>
        <v>1.1084508291212202E-3</v>
      </c>
      <c r="HF10">
        <v>7</v>
      </c>
      <c r="HG10" s="43">
        <f t="shared" si="39"/>
        <v>2.0408163265306121E-2</v>
      </c>
      <c r="HJ10">
        <v>30</v>
      </c>
      <c r="HK10" s="124">
        <f t="shared" si="40"/>
        <v>2.495217499792065E-3</v>
      </c>
      <c r="HL10">
        <v>7</v>
      </c>
      <c r="HM10" s="43">
        <f t="shared" si="41"/>
        <v>2.0348837209302327E-2</v>
      </c>
      <c r="HP10">
        <v>30</v>
      </c>
      <c r="HQ10" s="22">
        <f t="shared" si="42"/>
        <v>1.5313153999285385E-3</v>
      </c>
      <c r="HR10">
        <v>8</v>
      </c>
      <c r="HS10" s="43">
        <f t="shared" si="43"/>
        <v>2.3255813953488372E-2</v>
      </c>
      <c r="HV10">
        <v>29</v>
      </c>
      <c r="HW10" s="43">
        <f t="shared" si="44"/>
        <v>1.475826972010178E-3</v>
      </c>
      <c r="HX10">
        <v>9</v>
      </c>
      <c r="HY10" s="43">
        <f t="shared" si="45"/>
        <v>2.616279069767442E-2</v>
      </c>
      <c r="IB10">
        <v>45</v>
      </c>
      <c r="IC10" s="22">
        <f t="shared" si="46"/>
        <v>2.4162371134020619E-3</v>
      </c>
      <c r="ID10">
        <v>7</v>
      </c>
      <c r="IE10" s="43">
        <f t="shared" si="47"/>
        <v>2.0348837209302327E-2</v>
      </c>
      <c r="IH10">
        <v>15</v>
      </c>
      <c r="II10" s="43">
        <f t="shared" si="48"/>
        <v>8.337965536409116E-3</v>
      </c>
      <c r="IJ10">
        <v>10</v>
      </c>
      <c r="IK10" s="43">
        <f t="shared" si="49"/>
        <v>2.8901734104046242E-2</v>
      </c>
      <c r="IN10">
        <v>729</v>
      </c>
      <c r="IO10" s="43">
        <f t="shared" si="50"/>
        <v>0.31861888111888109</v>
      </c>
      <c r="IP10">
        <v>17</v>
      </c>
      <c r="IQ10" s="43">
        <f t="shared" si="51"/>
        <v>3.9170506912442393E-2</v>
      </c>
      <c r="IT10">
        <v>38</v>
      </c>
      <c r="IU10" s="124">
        <f t="shared" si="52"/>
        <v>1.0985834056085574E-2</v>
      </c>
      <c r="IV10">
        <v>9</v>
      </c>
      <c r="IW10" s="43">
        <f t="shared" si="53"/>
        <v>2.6011560693641619E-2</v>
      </c>
      <c r="IZ10">
        <v>91</v>
      </c>
      <c r="JA10" s="124">
        <f t="shared" si="54"/>
        <v>7.18232044198895E-2</v>
      </c>
      <c r="JB10">
        <v>9</v>
      </c>
      <c r="JC10" s="43">
        <f t="shared" si="55"/>
        <v>2.6011560693641619E-2</v>
      </c>
      <c r="JF10">
        <v>270</v>
      </c>
      <c r="JG10" s="124">
        <f t="shared" si="56"/>
        <v>0.2288135593220339</v>
      </c>
      <c r="JH10">
        <v>17</v>
      </c>
      <c r="JI10" s="43">
        <f t="shared" si="57"/>
        <v>4.9562682215743441E-2</v>
      </c>
      <c r="JL10">
        <v>293</v>
      </c>
      <c r="JM10" s="22">
        <f t="shared" si="58"/>
        <v>6.3228312473025461E-2</v>
      </c>
      <c r="JN10">
        <v>9</v>
      </c>
      <c r="JO10" s="43">
        <f t="shared" si="59"/>
        <v>2.6011560693641619E-2</v>
      </c>
      <c r="JR10">
        <v>30</v>
      </c>
      <c r="JS10" s="124">
        <f t="shared" si="60"/>
        <v>1.8152114721365039E-3</v>
      </c>
      <c r="JT10">
        <v>8</v>
      </c>
      <c r="JU10" s="43">
        <f t="shared" si="61"/>
        <v>2.3255813953488372E-2</v>
      </c>
      <c r="JX10">
        <v>340</v>
      </c>
      <c r="JY10" s="43">
        <f t="shared" si="62"/>
        <v>7.2867552507501071E-2</v>
      </c>
      <c r="JZ10">
        <v>14</v>
      </c>
      <c r="KA10" s="43">
        <f t="shared" si="63"/>
        <v>4.0697674418604654E-2</v>
      </c>
      <c r="KD10">
        <v>11</v>
      </c>
      <c r="KE10" s="22">
        <f t="shared" si="64"/>
        <v>1.1218765935747067E-3</v>
      </c>
      <c r="KF10">
        <v>8</v>
      </c>
      <c r="KG10" s="43">
        <f t="shared" si="65"/>
        <v>2.3255813953488372E-2</v>
      </c>
      <c r="KJ10">
        <v>141</v>
      </c>
      <c r="KK10" s="43">
        <f t="shared" si="66"/>
        <v>0.10930232558139535</v>
      </c>
      <c r="KL10">
        <v>15</v>
      </c>
      <c r="KM10" s="43">
        <f t="shared" si="67"/>
        <v>4.3731778425655975E-2</v>
      </c>
    </row>
    <row r="11" spans="1:306" x14ac:dyDescent="0.25">
      <c r="H11">
        <v>14</v>
      </c>
      <c r="I11" s="43">
        <f t="shared" si="0"/>
        <v>5.8384419700571331E-4</v>
      </c>
      <c r="J11">
        <v>7</v>
      </c>
      <c r="K11" s="43">
        <f t="shared" si="68"/>
        <v>2.0527859237536656E-2</v>
      </c>
      <c r="N11">
        <v>192</v>
      </c>
      <c r="O11" s="49">
        <f t="shared" si="1"/>
        <v>1.1038289065194894E-2</v>
      </c>
      <c r="P11">
        <v>14</v>
      </c>
      <c r="Q11" s="43">
        <f t="shared" si="69"/>
        <v>4.1055718475073312E-2</v>
      </c>
      <c r="T11">
        <v>167</v>
      </c>
      <c r="U11" s="22">
        <f t="shared" si="2"/>
        <v>8.7549148099606809E-3</v>
      </c>
      <c r="V11">
        <v>15</v>
      </c>
      <c r="W11" s="43">
        <f t="shared" si="70"/>
        <v>4.398826979472141E-2</v>
      </c>
      <c r="Z11">
        <v>234</v>
      </c>
      <c r="AA11" s="49">
        <f t="shared" si="3"/>
        <v>1.0791366906474821E-2</v>
      </c>
      <c r="AB11">
        <v>14</v>
      </c>
      <c r="AC11" s="22">
        <f t="shared" si="71"/>
        <v>4.1055718475073312E-2</v>
      </c>
      <c r="AF11">
        <v>11</v>
      </c>
      <c r="AG11" s="43">
        <f t="shared" si="4"/>
        <v>4.7695442917226725E-4</v>
      </c>
      <c r="AH11">
        <v>7</v>
      </c>
      <c r="AI11" s="22">
        <f t="shared" si="72"/>
        <v>2.0527859237536656E-2</v>
      </c>
      <c r="BD11">
        <v>90</v>
      </c>
      <c r="BE11" s="43">
        <f t="shared" si="7"/>
        <v>4.2902087901611208E-3</v>
      </c>
      <c r="BF11">
        <v>16</v>
      </c>
      <c r="BG11" s="22">
        <f t="shared" si="73"/>
        <v>4.6376811594202899E-2</v>
      </c>
      <c r="BH11" t="s">
        <v>139</v>
      </c>
      <c r="BJ11">
        <v>15</v>
      </c>
      <c r="BK11" s="22">
        <f t="shared" si="8"/>
        <v>5.8950677932796225E-4</v>
      </c>
      <c r="BL11">
        <v>7</v>
      </c>
      <c r="BM11" s="43">
        <f t="shared" si="9"/>
        <v>2.0289855072463767E-2</v>
      </c>
      <c r="DF11" s="29">
        <v>20</v>
      </c>
      <c r="DG11" s="43">
        <f t="shared" si="15"/>
        <v>7.4738415545590429E-3</v>
      </c>
      <c r="DH11">
        <v>44</v>
      </c>
      <c r="DI11" s="21">
        <f t="shared" si="16"/>
        <v>0.11369509043927649</v>
      </c>
      <c r="DL11" s="29"/>
      <c r="DM11" s="43"/>
      <c r="DO11" s="21"/>
      <c r="DR11" s="29"/>
      <c r="DS11" s="43"/>
      <c r="DU11" s="21"/>
      <c r="DX11" s="29"/>
      <c r="DY11" s="43"/>
      <c r="EA11" s="21"/>
      <c r="ED11" s="29"/>
      <c r="EE11" s="43"/>
      <c r="EG11" s="21"/>
      <c r="EJ11" s="29"/>
      <c r="EK11" s="43"/>
      <c r="EM11" s="21"/>
      <c r="EP11" s="29"/>
      <c r="EQ11" s="43"/>
      <c r="ES11" s="21"/>
      <c r="EV11" s="29"/>
      <c r="EW11" s="43"/>
      <c r="EY11" s="21"/>
      <c r="FB11">
        <v>34</v>
      </c>
      <c r="FC11" s="43">
        <f t="shared" si="21"/>
        <v>1.1759822910902048E-3</v>
      </c>
      <c r="FD11">
        <v>7</v>
      </c>
      <c r="FE11" s="22">
        <f t="shared" si="22"/>
        <v>2.046783625730994E-2</v>
      </c>
      <c r="FH11" s="156">
        <v>24</v>
      </c>
      <c r="FI11" s="43">
        <f t="shared" si="23"/>
        <v>2.2535211267605635E-2</v>
      </c>
      <c r="FJ11">
        <v>16</v>
      </c>
      <c r="FK11" s="22">
        <f t="shared" si="24"/>
        <v>4.6647230320699708E-2</v>
      </c>
      <c r="FN11" s="156"/>
      <c r="FO11" s="43"/>
      <c r="FQ11" s="22"/>
      <c r="FT11">
        <v>39</v>
      </c>
      <c r="FU11" s="43">
        <f t="shared" si="27"/>
        <v>6.0985144644253326E-3</v>
      </c>
      <c r="FV11">
        <v>8</v>
      </c>
      <c r="FW11" s="22">
        <f t="shared" si="28"/>
        <v>2.3323615160349854E-2</v>
      </c>
      <c r="FZ11">
        <v>86</v>
      </c>
      <c r="GA11" s="49">
        <f t="shared" si="29"/>
        <v>1.2485481997677119E-2</v>
      </c>
      <c r="GB11">
        <v>7</v>
      </c>
      <c r="GC11" s="22">
        <f t="shared" si="30"/>
        <v>2.046783625730994E-2</v>
      </c>
      <c r="GF11">
        <v>76</v>
      </c>
      <c r="GG11" s="49">
        <f t="shared" si="31"/>
        <v>2.2320117474302497E-2</v>
      </c>
      <c r="GH11">
        <v>9</v>
      </c>
      <c r="GI11" s="22">
        <f t="shared" si="32"/>
        <v>2.6239067055393587E-2</v>
      </c>
      <c r="GL11">
        <v>13</v>
      </c>
      <c r="GM11" s="43">
        <f t="shared" si="33"/>
        <v>4.1728188996597546E-4</v>
      </c>
      <c r="GN11">
        <v>7</v>
      </c>
      <c r="GO11" s="43">
        <f t="shared" si="75"/>
        <v>2.0408163265306121E-2</v>
      </c>
      <c r="GR11">
        <v>28</v>
      </c>
      <c r="GS11" s="43">
        <f t="shared" si="34"/>
        <v>9.6501809408926415E-4</v>
      </c>
      <c r="GT11">
        <v>7</v>
      </c>
      <c r="GU11" s="43">
        <f t="shared" si="35"/>
        <v>2.0408163265306121E-2</v>
      </c>
      <c r="GX11">
        <v>100</v>
      </c>
      <c r="GY11" s="124">
        <f t="shared" si="36"/>
        <v>2.0234722784297856E-2</v>
      </c>
      <c r="GZ11">
        <v>14</v>
      </c>
      <c r="HA11" s="43">
        <f t="shared" si="37"/>
        <v>4.0697674418604654E-2</v>
      </c>
      <c r="HD11">
        <v>31</v>
      </c>
      <c r="HE11" s="43">
        <f t="shared" si="38"/>
        <v>1.374479028110313E-3</v>
      </c>
      <c r="HF11">
        <v>7</v>
      </c>
      <c r="HG11" s="43">
        <f t="shared" si="39"/>
        <v>2.0408163265306121E-2</v>
      </c>
      <c r="HJ11">
        <v>10</v>
      </c>
      <c r="HK11" s="124">
        <f t="shared" si="40"/>
        <v>8.3173916659735512E-4</v>
      </c>
      <c r="HL11">
        <v>9</v>
      </c>
      <c r="HM11" s="43">
        <f t="shared" si="41"/>
        <v>2.616279069767442E-2</v>
      </c>
      <c r="HP11">
        <v>33</v>
      </c>
      <c r="HQ11" s="22">
        <f t="shared" si="42"/>
        <v>1.6844469399213925E-3</v>
      </c>
      <c r="HR11">
        <v>8</v>
      </c>
      <c r="HS11" s="43">
        <f t="shared" si="43"/>
        <v>2.3255813953488372E-2</v>
      </c>
      <c r="HV11">
        <v>28</v>
      </c>
      <c r="HW11" s="43">
        <f t="shared" si="44"/>
        <v>1.4249363867684479E-3</v>
      </c>
      <c r="HX11">
        <v>9</v>
      </c>
      <c r="HY11" s="43">
        <f t="shared" si="45"/>
        <v>2.616279069767442E-2</v>
      </c>
      <c r="IB11">
        <v>14</v>
      </c>
      <c r="IC11" s="22">
        <f t="shared" si="46"/>
        <v>7.5171821305841928E-4</v>
      </c>
      <c r="ID11">
        <v>7</v>
      </c>
      <c r="IE11" s="43">
        <f t="shared" si="47"/>
        <v>2.0348837209302327E-2</v>
      </c>
      <c r="IH11">
        <v>73</v>
      </c>
      <c r="II11" s="43">
        <f t="shared" si="48"/>
        <v>4.05780989438577E-2</v>
      </c>
      <c r="IJ11">
        <v>10</v>
      </c>
      <c r="IK11" s="43">
        <f t="shared" si="49"/>
        <v>2.8901734104046242E-2</v>
      </c>
      <c r="IN11">
        <v>13</v>
      </c>
      <c r="IO11" s="43">
        <f t="shared" si="50"/>
        <v>5.681818181818182E-3</v>
      </c>
      <c r="IP11">
        <v>17</v>
      </c>
      <c r="IQ11" s="43">
        <f t="shared" si="51"/>
        <v>3.9170506912442393E-2</v>
      </c>
      <c r="IT11">
        <v>31</v>
      </c>
      <c r="IU11" s="124">
        <f t="shared" si="52"/>
        <v>8.9621277825961253E-3</v>
      </c>
      <c r="IV11">
        <v>10</v>
      </c>
      <c r="IW11" s="43">
        <f t="shared" si="53"/>
        <v>2.8901734104046242E-2</v>
      </c>
      <c r="IZ11">
        <v>52</v>
      </c>
      <c r="JA11" s="124">
        <f t="shared" si="54"/>
        <v>4.1041831097079713E-2</v>
      </c>
      <c r="JB11">
        <v>10</v>
      </c>
      <c r="JC11" s="43">
        <f t="shared" si="55"/>
        <v>2.8901734104046242E-2</v>
      </c>
      <c r="JF11">
        <v>79</v>
      </c>
      <c r="JG11" s="124">
        <f t="shared" si="56"/>
        <v>6.6949152542372881E-2</v>
      </c>
      <c r="JH11">
        <v>17</v>
      </c>
      <c r="JI11" s="43">
        <f t="shared" si="57"/>
        <v>4.9562682215743441E-2</v>
      </c>
      <c r="JL11">
        <v>80</v>
      </c>
      <c r="JM11" s="22">
        <f t="shared" si="58"/>
        <v>1.7263703064307294E-2</v>
      </c>
      <c r="JN11">
        <v>10</v>
      </c>
      <c r="JO11" s="43">
        <f t="shared" si="59"/>
        <v>2.8901734104046242E-2</v>
      </c>
      <c r="JR11">
        <v>41</v>
      </c>
      <c r="JS11" s="124">
        <f t="shared" si="60"/>
        <v>2.4807890119198889E-3</v>
      </c>
      <c r="JT11">
        <v>8</v>
      </c>
      <c r="JU11" s="43">
        <f t="shared" si="61"/>
        <v>2.3255813953488372E-2</v>
      </c>
      <c r="JX11">
        <v>248</v>
      </c>
      <c r="JY11" s="43">
        <f t="shared" si="62"/>
        <v>5.3150450064294898E-2</v>
      </c>
      <c r="JZ11">
        <v>15</v>
      </c>
      <c r="KA11" s="43">
        <f t="shared" si="63"/>
        <v>4.3604651162790699E-2</v>
      </c>
      <c r="KD11">
        <v>124</v>
      </c>
      <c r="KE11" s="22">
        <f t="shared" si="64"/>
        <v>1.2646608873023968E-2</v>
      </c>
      <c r="KF11">
        <v>8</v>
      </c>
      <c r="KG11" s="43">
        <f t="shared" si="65"/>
        <v>2.3255813953488372E-2</v>
      </c>
      <c r="KJ11">
        <v>21</v>
      </c>
      <c r="KK11" s="43">
        <f t="shared" si="66"/>
        <v>1.627906976744186E-2</v>
      </c>
      <c r="KL11">
        <v>17</v>
      </c>
      <c r="KM11" s="43">
        <f t="shared" si="67"/>
        <v>4.9562682215743441E-2</v>
      </c>
    </row>
    <row r="12" spans="1:306" x14ac:dyDescent="0.25">
      <c r="H12">
        <v>35</v>
      </c>
      <c r="I12" s="43">
        <f t="shared" si="0"/>
        <v>1.4596104925142833E-3</v>
      </c>
      <c r="J12">
        <v>7</v>
      </c>
      <c r="K12" s="43">
        <f t="shared" si="68"/>
        <v>2.0527859237536656E-2</v>
      </c>
      <c r="N12">
        <v>33</v>
      </c>
      <c r="O12" s="43">
        <f t="shared" si="1"/>
        <v>1.8972059330803726E-3</v>
      </c>
      <c r="P12">
        <v>16</v>
      </c>
      <c r="Q12" s="43">
        <f t="shared" si="69"/>
        <v>4.6920821114369501E-2</v>
      </c>
      <c r="T12">
        <v>54</v>
      </c>
      <c r="U12" s="22">
        <f t="shared" si="2"/>
        <v>2.8309305373525558E-3</v>
      </c>
      <c r="V12">
        <v>17</v>
      </c>
      <c r="W12" s="43">
        <f t="shared" si="70"/>
        <v>4.9853372434017593E-2</v>
      </c>
      <c r="Z12">
        <v>126</v>
      </c>
      <c r="AA12" s="43">
        <f t="shared" si="3"/>
        <v>5.8107360265633647E-3</v>
      </c>
      <c r="AB12">
        <v>16</v>
      </c>
      <c r="AC12" s="22">
        <f t="shared" si="71"/>
        <v>4.6920821114369501E-2</v>
      </c>
      <c r="AF12">
        <v>22</v>
      </c>
      <c r="AG12" s="43">
        <f t="shared" si="4"/>
        <v>9.539088583445345E-4</v>
      </c>
      <c r="AH12">
        <v>7</v>
      </c>
      <c r="AI12" s="22">
        <f t="shared" si="72"/>
        <v>2.0527859237536656E-2</v>
      </c>
      <c r="BJ12">
        <v>17</v>
      </c>
      <c r="BK12" s="22">
        <f t="shared" si="8"/>
        <v>6.681076832383572E-4</v>
      </c>
      <c r="BL12">
        <v>7</v>
      </c>
      <c r="BM12" s="43">
        <f t="shared" si="9"/>
        <v>2.0289855072463767E-2</v>
      </c>
      <c r="DF12" s="47"/>
      <c r="DL12" s="47"/>
      <c r="DR12" s="47"/>
      <c r="DX12" s="47"/>
      <c r="ED12" s="47"/>
      <c r="EJ12" s="47"/>
      <c r="EP12" s="47"/>
      <c r="EV12" s="47"/>
      <c r="FB12">
        <v>16</v>
      </c>
      <c r="FC12" s="43">
        <f t="shared" si="21"/>
        <v>5.5340343110127279E-4</v>
      </c>
      <c r="FD12">
        <v>8</v>
      </c>
      <c r="FE12" s="22">
        <f t="shared" si="22"/>
        <v>2.3391812865497075E-2</v>
      </c>
      <c r="FH12" s="156">
        <v>332</v>
      </c>
      <c r="FI12" s="43">
        <f t="shared" si="23"/>
        <v>0.31173708920187793</v>
      </c>
      <c r="FJ12">
        <v>19</v>
      </c>
      <c r="FK12" s="22">
        <f t="shared" si="24"/>
        <v>5.5393586005830907E-2</v>
      </c>
      <c r="FN12" s="156"/>
      <c r="FO12" s="43"/>
      <c r="FQ12" s="22"/>
      <c r="FT12">
        <v>15</v>
      </c>
      <c r="FU12" s="43">
        <f t="shared" si="27"/>
        <v>2.3455824863174357E-3</v>
      </c>
      <c r="FV12">
        <v>8</v>
      </c>
      <c r="FW12" s="22">
        <f t="shared" si="28"/>
        <v>2.3323615160349854E-2</v>
      </c>
      <c r="FZ12">
        <v>66</v>
      </c>
      <c r="GA12" s="43">
        <f t="shared" si="29"/>
        <v>9.5818815331010446E-3</v>
      </c>
      <c r="GB12">
        <v>7</v>
      </c>
      <c r="GC12" s="22">
        <f t="shared" si="30"/>
        <v>2.046783625730994E-2</v>
      </c>
      <c r="GF12">
        <v>89</v>
      </c>
      <c r="GG12" s="49">
        <f t="shared" si="31"/>
        <v>2.6138032305433188E-2</v>
      </c>
      <c r="GH12">
        <v>14</v>
      </c>
      <c r="GI12" s="22">
        <f t="shared" si="32"/>
        <v>4.0816326530612242E-2</v>
      </c>
      <c r="GL12">
        <v>101</v>
      </c>
      <c r="GM12" s="43">
        <f t="shared" si="33"/>
        <v>3.241959298966425E-3</v>
      </c>
      <c r="GN12">
        <v>7</v>
      </c>
      <c r="GO12" s="43">
        <f t="shared" si="75"/>
        <v>2.0408163265306121E-2</v>
      </c>
      <c r="GR12">
        <v>135</v>
      </c>
      <c r="GS12" s="43">
        <f t="shared" si="34"/>
        <v>4.6527658107875236E-3</v>
      </c>
      <c r="GT12">
        <v>7</v>
      </c>
      <c r="GU12" s="43">
        <f t="shared" si="35"/>
        <v>2.0408163265306121E-2</v>
      </c>
      <c r="GX12">
        <v>820</v>
      </c>
      <c r="GY12" s="124">
        <f t="shared" si="36"/>
        <v>0.1659247268312424</v>
      </c>
      <c r="GZ12">
        <v>16</v>
      </c>
      <c r="HA12" s="43">
        <f t="shared" si="37"/>
        <v>4.6511627906976744E-2</v>
      </c>
      <c r="HD12">
        <v>25</v>
      </c>
      <c r="HE12" s="43">
        <f t="shared" si="38"/>
        <v>1.1084508291212202E-3</v>
      </c>
      <c r="HF12">
        <v>7</v>
      </c>
      <c r="HG12" s="43">
        <f t="shared" si="39"/>
        <v>2.0408163265306121E-2</v>
      </c>
      <c r="HJ12">
        <v>28</v>
      </c>
      <c r="HK12" s="124">
        <f t="shared" si="40"/>
        <v>2.328869666472594E-3</v>
      </c>
      <c r="HL12">
        <v>10</v>
      </c>
      <c r="HM12" s="43">
        <f t="shared" si="41"/>
        <v>2.9069767441860465E-2</v>
      </c>
      <c r="HP12">
        <v>10</v>
      </c>
      <c r="HQ12" s="22">
        <f t="shared" si="42"/>
        <v>5.1043846664284621E-4</v>
      </c>
      <c r="HR12">
        <v>9</v>
      </c>
      <c r="HS12" s="43">
        <f t="shared" si="43"/>
        <v>2.616279069767442E-2</v>
      </c>
      <c r="HV12">
        <v>80</v>
      </c>
      <c r="HW12" s="43">
        <f t="shared" si="44"/>
        <v>4.0712468193384223E-3</v>
      </c>
      <c r="HX12">
        <v>10</v>
      </c>
      <c r="HY12" s="43">
        <f t="shared" si="45"/>
        <v>2.9069767441860465E-2</v>
      </c>
      <c r="IB12">
        <v>182</v>
      </c>
      <c r="IC12" s="22">
        <f t="shared" si="46"/>
        <v>9.7723367697594501E-3</v>
      </c>
      <c r="ID12">
        <v>7</v>
      </c>
      <c r="IE12" s="43">
        <f t="shared" si="47"/>
        <v>2.0348837209302327E-2</v>
      </c>
      <c r="IH12">
        <v>110</v>
      </c>
      <c r="II12" s="43">
        <f t="shared" si="48"/>
        <v>6.1145080600333516E-2</v>
      </c>
      <c r="IJ12">
        <v>11</v>
      </c>
      <c r="IK12" s="43">
        <f t="shared" si="49"/>
        <v>3.1791907514450865E-2</v>
      </c>
      <c r="IN12">
        <v>93</v>
      </c>
      <c r="IO12" s="43">
        <f t="shared" si="50"/>
        <v>4.0646853146853144E-2</v>
      </c>
      <c r="IP12">
        <v>18</v>
      </c>
      <c r="IQ12" s="43">
        <f t="shared" si="51"/>
        <v>4.1474654377880185E-2</v>
      </c>
      <c r="IT12">
        <v>16</v>
      </c>
      <c r="IU12" s="124">
        <f t="shared" si="52"/>
        <v>4.6256143394044526E-3</v>
      </c>
      <c r="IV12">
        <v>10</v>
      </c>
      <c r="IW12" s="43">
        <f t="shared" si="53"/>
        <v>2.8901734104046242E-2</v>
      </c>
      <c r="IZ12">
        <v>288</v>
      </c>
      <c r="JA12" s="124">
        <f t="shared" si="54"/>
        <v>0.22730860299921074</v>
      </c>
      <c r="JB12">
        <v>17</v>
      </c>
      <c r="JC12" s="43">
        <f t="shared" si="55"/>
        <v>4.9132947976878616E-2</v>
      </c>
      <c r="JF12">
        <v>29</v>
      </c>
      <c r="JG12" s="124">
        <f t="shared" si="56"/>
        <v>2.4576271186440679E-2</v>
      </c>
      <c r="JH12">
        <v>18</v>
      </c>
      <c r="JI12" s="43">
        <f t="shared" si="57"/>
        <v>5.2478134110787174E-2</v>
      </c>
      <c r="JL12">
        <v>11</v>
      </c>
      <c r="JM12" s="22">
        <f t="shared" si="58"/>
        <v>2.3737591713422529E-3</v>
      </c>
      <c r="JN12">
        <v>11</v>
      </c>
      <c r="JO12" s="43">
        <f t="shared" si="59"/>
        <v>3.1791907514450865E-2</v>
      </c>
      <c r="JR12">
        <v>31</v>
      </c>
      <c r="JS12" s="124">
        <f t="shared" si="60"/>
        <v>1.8757185212077206E-3</v>
      </c>
      <c r="JT12">
        <v>9</v>
      </c>
      <c r="JU12" s="43">
        <f t="shared" si="61"/>
        <v>2.616279069767442E-2</v>
      </c>
      <c r="JX12">
        <v>261</v>
      </c>
      <c r="JY12" s="43">
        <f t="shared" si="62"/>
        <v>5.5936562366052295E-2</v>
      </c>
      <c r="JZ12">
        <v>16</v>
      </c>
      <c r="KA12" s="43">
        <f t="shared" si="63"/>
        <v>4.6511627906976744E-2</v>
      </c>
      <c r="KD12">
        <v>99</v>
      </c>
      <c r="KE12" s="22">
        <f t="shared" si="64"/>
        <v>1.0096889342172361E-2</v>
      </c>
      <c r="KF12">
        <v>13</v>
      </c>
      <c r="KG12" s="43">
        <f t="shared" si="65"/>
        <v>3.7790697674418602E-2</v>
      </c>
      <c r="KJ12">
        <v>16</v>
      </c>
      <c r="KK12" s="43">
        <f t="shared" si="66"/>
        <v>1.2403100775193798E-2</v>
      </c>
      <c r="KL12">
        <v>18</v>
      </c>
      <c r="KM12" s="43">
        <f t="shared" si="67"/>
        <v>5.2478134110787174E-2</v>
      </c>
    </row>
    <row r="13" spans="1:306" x14ac:dyDescent="0.25">
      <c r="H13">
        <v>19</v>
      </c>
      <c r="I13" s="43">
        <f t="shared" si="0"/>
        <v>7.9235998165061092E-4</v>
      </c>
      <c r="J13">
        <v>8</v>
      </c>
      <c r="K13" s="43">
        <f t="shared" si="68"/>
        <v>2.3460410557184751E-2</v>
      </c>
      <c r="N13">
        <v>2237</v>
      </c>
      <c r="O13" s="49">
        <f t="shared" si="1"/>
        <v>0.12860756582729677</v>
      </c>
      <c r="P13">
        <v>19</v>
      </c>
      <c r="Q13" s="43">
        <f t="shared" si="69"/>
        <v>5.5718475073313782E-2</v>
      </c>
      <c r="T13">
        <v>10</v>
      </c>
      <c r="U13" s="22">
        <f t="shared" si="2"/>
        <v>5.2424639580602882E-4</v>
      </c>
      <c r="V13">
        <v>17</v>
      </c>
      <c r="W13" s="43">
        <f t="shared" si="70"/>
        <v>4.9853372434017593E-2</v>
      </c>
      <c r="Z13">
        <v>42</v>
      </c>
      <c r="AA13" s="43">
        <f t="shared" si="3"/>
        <v>1.936912008854455E-3</v>
      </c>
      <c r="AB13">
        <v>17</v>
      </c>
      <c r="AC13" s="22">
        <f t="shared" si="71"/>
        <v>4.9853372434017593E-2</v>
      </c>
      <c r="AF13">
        <v>420</v>
      </c>
      <c r="AG13" s="49">
        <f t="shared" si="4"/>
        <v>1.8210987295668387E-2</v>
      </c>
      <c r="AH13">
        <v>7</v>
      </c>
      <c r="AI13" s="22">
        <f t="shared" si="72"/>
        <v>2.0527859237536656E-2</v>
      </c>
      <c r="BJ13">
        <v>14</v>
      </c>
      <c r="BK13" s="22">
        <f t="shared" si="8"/>
        <v>5.5020632737276477E-4</v>
      </c>
      <c r="BL13">
        <v>8</v>
      </c>
      <c r="BM13" s="43">
        <f t="shared" si="9"/>
        <v>2.318840579710145E-2</v>
      </c>
      <c r="FB13">
        <v>64</v>
      </c>
      <c r="FC13" s="43">
        <f t="shared" si="21"/>
        <v>2.2136137244050912E-3</v>
      </c>
      <c r="FD13">
        <v>8</v>
      </c>
      <c r="FE13" s="22">
        <f t="shared" si="22"/>
        <v>2.3391812865497075E-2</v>
      </c>
      <c r="FH13" s="156">
        <v>11</v>
      </c>
      <c r="FI13" s="43">
        <f t="shared" si="23"/>
        <v>1.0328638497652582E-2</v>
      </c>
      <c r="FJ13">
        <v>46</v>
      </c>
      <c r="FK13" s="22">
        <f t="shared" si="24"/>
        <v>0.13411078717201166</v>
      </c>
      <c r="FN13" s="156"/>
      <c r="FO13" s="43"/>
      <c r="FQ13" s="22"/>
      <c r="FT13">
        <v>19</v>
      </c>
      <c r="FU13" s="43">
        <f t="shared" si="27"/>
        <v>2.9710711493354182E-3</v>
      </c>
      <c r="FV13">
        <v>8</v>
      </c>
      <c r="FW13" s="22">
        <f t="shared" si="28"/>
        <v>2.3323615160349854E-2</v>
      </c>
      <c r="FZ13">
        <v>23</v>
      </c>
      <c r="GA13" s="43">
        <f t="shared" si="29"/>
        <v>3.3391405342624854E-3</v>
      </c>
      <c r="GB13">
        <v>8</v>
      </c>
      <c r="GC13" s="22">
        <f t="shared" si="30"/>
        <v>2.3391812865497075E-2</v>
      </c>
      <c r="GF13">
        <v>895</v>
      </c>
      <c r="GG13" s="49">
        <f t="shared" si="31"/>
        <v>0.26284875183553597</v>
      </c>
      <c r="GH13">
        <v>16</v>
      </c>
      <c r="GI13" s="22">
        <f t="shared" si="32"/>
        <v>4.6647230320699708E-2</v>
      </c>
      <c r="GL13">
        <v>28</v>
      </c>
      <c r="GM13" s="43">
        <f t="shared" si="33"/>
        <v>8.9876099377287028E-4</v>
      </c>
      <c r="GN13">
        <v>7</v>
      </c>
      <c r="GO13" s="43">
        <f t="shared" si="75"/>
        <v>2.0408163265306121E-2</v>
      </c>
      <c r="GR13">
        <v>20</v>
      </c>
      <c r="GS13" s="43">
        <f t="shared" si="34"/>
        <v>6.8929863863518865E-4</v>
      </c>
      <c r="GT13">
        <v>8</v>
      </c>
      <c r="GU13" s="43">
        <f t="shared" si="35"/>
        <v>2.3323615160349854E-2</v>
      </c>
      <c r="GX13">
        <v>105</v>
      </c>
      <c r="GY13" s="124">
        <f t="shared" si="36"/>
        <v>2.1246458923512748E-2</v>
      </c>
      <c r="GZ13">
        <v>17</v>
      </c>
      <c r="HA13" s="43">
        <f t="shared" si="37"/>
        <v>4.9418604651162788E-2</v>
      </c>
      <c r="HD13">
        <v>12</v>
      </c>
      <c r="HE13" s="43">
        <f t="shared" si="38"/>
        <v>5.3205639797818572E-4</v>
      </c>
      <c r="HF13">
        <v>7</v>
      </c>
      <c r="HG13" s="43">
        <f t="shared" si="39"/>
        <v>2.0408163265306121E-2</v>
      </c>
      <c r="HJ13">
        <v>477</v>
      </c>
      <c r="HK13" s="124">
        <f t="shared" si="40"/>
        <v>3.9673958246693834E-2</v>
      </c>
      <c r="HL13">
        <v>13</v>
      </c>
      <c r="HM13" s="43">
        <f t="shared" si="41"/>
        <v>3.7790697674418602E-2</v>
      </c>
      <c r="HP13">
        <v>13</v>
      </c>
      <c r="HQ13" s="22">
        <f t="shared" si="42"/>
        <v>6.6357000663570006E-4</v>
      </c>
      <c r="HR13">
        <v>9</v>
      </c>
      <c r="HS13" s="43">
        <f t="shared" si="43"/>
        <v>2.616279069767442E-2</v>
      </c>
      <c r="HV13">
        <v>25</v>
      </c>
      <c r="HW13" s="43">
        <f t="shared" si="44"/>
        <v>1.2722646310432571E-3</v>
      </c>
      <c r="HX13">
        <v>10</v>
      </c>
      <c r="HY13" s="43">
        <f t="shared" si="45"/>
        <v>2.9069767441860465E-2</v>
      </c>
      <c r="IB13">
        <v>55</v>
      </c>
      <c r="IC13" s="22">
        <f t="shared" si="46"/>
        <v>2.9531786941580755E-3</v>
      </c>
      <c r="ID13">
        <v>7</v>
      </c>
      <c r="IE13" s="43">
        <f t="shared" si="47"/>
        <v>2.0348837209302327E-2</v>
      </c>
      <c r="IH13">
        <v>31</v>
      </c>
      <c r="II13" s="43">
        <f t="shared" si="48"/>
        <v>1.7231795441912175E-2</v>
      </c>
      <c r="IJ13">
        <v>17</v>
      </c>
      <c r="IK13" s="43">
        <f t="shared" si="49"/>
        <v>4.9132947976878616E-2</v>
      </c>
      <c r="IN13">
        <v>66</v>
      </c>
      <c r="IO13" s="43">
        <f t="shared" si="50"/>
        <v>2.8846153846153848E-2</v>
      </c>
      <c r="IP13">
        <v>18</v>
      </c>
      <c r="IQ13" s="43">
        <f t="shared" si="51"/>
        <v>4.1474654377880185E-2</v>
      </c>
      <c r="IT13">
        <v>283</v>
      </c>
      <c r="IU13" s="124">
        <f t="shared" si="52"/>
        <v>8.1815553628216242E-2</v>
      </c>
      <c r="IV13">
        <v>11</v>
      </c>
      <c r="IW13" s="43">
        <f t="shared" si="53"/>
        <v>3.1791907514450865E-2</v>
      </c>
      <c r="IZ13">
        <v>49</v>
      </c>
      <c r="JA13" s="124">
        <f t="shared" si="54"/>
        <v>3.8674033149171269E-2</v>
      </c>
      <c r="JB13">
        <v>19</v>
      </c>
      <c r="JC13" s="43">
        <f t="shared" si="55"/>
        <v>5.4913294797687862E-2</v>
      </c>
      <c r="JF13">
        <v>13</v>
      </c>
      <c r="JG13" s="124">
        <f t="shared" si="56"/>
        <v>1.1016949152542373E-2</v>
      </c>
      <c r="JH13">
        <v>19</v>
      </c>
      <c r="JI13" s="43">
        <f t="shared" si="57"/>
        <v>5.5393586005830907E-2</v>
      </c>
      <c r="JL13">
        <v>86</v>
      </c>
      <c r="JM13" s="22">
        <f t="shared" si="58"/>
        <v>1.855848079413034E-2</v>
      </c>
      <c r="JN13">
        <v>11</v>
      </c>
      <c r="JO13" s="43">
        <f t="shared" si="59"/>
        <v>3.1791907514450865E-2</v>
      </c>
      <c r="JR13">
        <v>68</v>
      </c>
      <c r="JS13" s="124">
        <f t="shared" si="60"/>
        <v>4.1144793368427419E-3</v>
      </c>
      <c r="JT13">
        <v>10</v>
      </c>
      <c r="JU13" s="43">
        <f t="shared" si="61"/>
        <v>2.9069767441860465E-2</v>
      </c>
      <c r="JX13">
        <v>164</v>
      </c>
      <c r="JY13" s="43">
        <f t="shared" si="62"/>
        <v>3.5147878268324044E-2</v>
      </c>
      <c r="JZ13">
        <v>17</v>
      </c>
      <c r="KA13" s="43">
        <f t="shared" si="63"/>
        <v>4.9418604651162788E-2</v>
      </c>
      <c r="KD13">
        <v>720</v>
      </c>
      <c r="KE13" s="22">
        <f t="shared" si="64"/>
        <v>7.3431922488526258E-2</v>
      </c>
      <c r="KF13">
        <v>13</v>
      </c>
      <c r="KG13" s="43">
        <f t="shared" si="65"/>
        <v>3.7790697674418602E-2</v>
      </c>
      <c r="KJ13">
        <v>29</v>
      </c>
      <c r="KK13" s="43">
        <f t="shared" si="66"/>
        <v>2.2480620155038759E-2</v>
      </c>
      <c r="KL13">
        <v>19</v>
      </c>
      <c r="KM13" s="43">
        <f t="shared" si="67"/>
        <v>5.5393586005830907E-2</v>
      </c>
    </row>
    <row r="14" spans="1:306" x14ac:dyDescent="0.25">
      <c r="H14">
        <v>59</v>
      </c>
      <c r="I14" s="43">
        <f t="shared" si="0"/>
        <v>2.4604862588097918E-3</v>
      </c>
      <c r="J14">
        <v>11</v>
      </c>
      <c r="K14" s="43">
        <f t="shared" si="68"/>
        <v>3.2258064516129031E-2</v>
      </c>
      <c r="N14">
        <v>11</v>
      </c>
      <c r="O14" s="43">
        <f t="shared" si="1"/>
        <v>6.3240197769345754E-4</v>
      </c>
      <c r="P14">
        <v>105</v>
      </c>
      <c r="Q14" s="43">
        <f t="shared" si="69"/>
        <v>0.30791788856304986</v>
      </c>
      <c r="T14">
        <v>2020</v>
      </c>
      <c r="U14" s="45">
        <f t="shared" si="2"/>
        <v>0.10589777195281783</v>
      </c>
      <c r="V14">
        <v>19</v>
      </c>
      <c r="W14" s="43">
        <f t="shared" si="70"/>
        <v>5.5718475073313782E-2</v>
      </c>
      <c r="Z14">
        <v>2425</v>
      </c>
      <c r="AA14" s="49">
        <f t="shared" si="3"/>
        <v>0.11183361003504888</v>
      </c>
      <c r="AB14">
        <v>18</v>
      </c>
      <c r="AC14" s="22">
        <f t="shared" si="71"/>
        <v>5.2785923753665691E-2</v>
      </c>
      <c r="AF14">
        <v>96</v>
      </c>
      <c r="AG14" s="43">
        <f t="shared" si="4"/>
        <v>4.1625113818670595E-3</v>
      </c>
      <c r="AH14">
        <v>7</v>
      </c>
      <c r="AI14" s="22">
        <f t="shared" si="72"/>
        <v>2.0527859237536656E-2</v>
      </c>
      <c r="BJ14">
        <v>15</v>
      </c>
      <c r="BK14" s="22">
        <f t="shared" si="8"/>
        <v>5.8950677932796225E-4</v>
      </c>
      <c r="BL14">
        <v>8</v>
      </c>
      <c r="BM14" s="43">
        <f t="shared" si="9"/>
        <v>2.318840579710145E-2</v>
      </c>
      <c r="FB14">
        <v>48</v>
      </c>
      <c r="FC14" s="43">
        <f t="shared" si="21"/>
        <v>1.6602102933038186E-3</v>
      </c>
      <c r="FD14">
        <v>8</v>
      </c>
      <c r="FE14" s="22">
        <f t="shared" si="22"/>
        <v>2.3391812865497075E-2</v>
      </c>
      <c r="FH14" s="47"/>
      <c r="FN14" s="47"/>
      <c r="FT14">
        <v>37</v>
      </c>
      <c r="FU14" s="43">
        <f t="shared" si="27"/>
        <v>5.7857701329163411E-3</v>
      </c>
      <c r="FV14">
        <v>8</v>
      </c>
      <c r="FW14" s="22">
        <f t="shared" si="28"/>
        <v>2.3323615160349854E-2</v>
      </c>
      <c r="FZ14">
        <v>132</v>
      </c>
      <c r="GA14" s="49">
        <f t="shared" si="29"/>
        <v>1.9163763066202089E-2</v>
      </c>
      <c r="GB14">
        <v>8</v>
      </c>
      <c r="GC14" s="22">
        <f t="shared" si="30"/>
        <v>2.3391812865497075E-2</v>
      </c>
      <c r="GF14">
        <v>91</v>
      </c>
      <c r="GG14" s="49">
        <f t="shared" si="31"/>
        <v>2.6725403817914831E-2</v>
      </c>
      <c r="GH14">
        <v>17</v>
      </c>
      <c r="GI14" s="22">
        <f t="shared" si="32"/>
        <v>4.9562682215743441E-2</v>
      </c>
      <c r="GL14">
        <v>301</v>
      </c>
      <c r="GM14" s="43">
        <f t="shared" si="33"/>
        <v>9.6616806830583553E-3</v>
      </c>
      <c r="GN14">
        <v>7</v>
      </c>
      <c r="GO14" s="43">
        <f t="shared" si="75"/>
        <v>2.0408163265306121E-2</v>
      </c>
      <c r="GR14">
        <v>23</v>
      </c>
      <c r="GS14" s="43">
        <f t="shared" si="34"/>
        <v>7.9269343443046699E-4</v>
      </c>
      <c r="GT14">
        <v>8</v>
      </c>
      <c r="GU14" s="43">
        <f t="shared" si="35"/>
        <v>2.3323615160349854E-2</v>
      </c>
      <c r="GX14">
        <v>310</v>
      </c>
      <c r="GY14" s="124">
        <f t="shared" si="36"/>
        <v>6.2727640631323356E-2</v>
      </c>
      <c r="GZ14">
        <v>17</v>
      </c>
      <c r="HA14" s="43">
        <f t="shared" si="37"/>
        <v>4.9418604651162788E-2</v>
      </c>
      <c r="HD14">
        <v>13</v>
      </c>
      <c r="HE14" s="43">
        <f t="shared" si="38"/>
        <v>5.7639443114303451E-4</v>
      </c>
      <c r="HF14">
        <v>7</v>
      </c>
      <c r="HG14" s="43">
        <f t="shared" si="39"/>
        <v>2.0408163265306121E-2</v>
      </c>
      <c r="HJ14">
        <v>3204</v>
      </c>
      <c r="HK14" s="124">
        <f t="shared" si="40"/>
        <v>0.26648922897779259</v>
      </c>
      <c r="HL14">
        <v>14</v>
      </c>
      <c r="HM14" s="43">
        <f t="shared" si="41"/>
        <v>4.0697674418604654E-2</v>
      </c>
      <c r="HP14">
        <v>30</v>
      </c>
      <c r="HQ14" s="22">
        <f t="shared" si="42"/>
        <v>1.5313153999285385E-3</v>
      </c>
      <c r="HR14">
        <v>10</v>
      </c>
      <c r="HS14" s="43">
        <f t="shared" si="43"/>
        <v>2.9069767441860465E-2</v>
      </c>
      <c r="HV14">
        <v>80</v>
      </c>
      <c r="HW14" s="43">
        <f t="shared" si="44"/>
        <v>4.0712468193384223E-3</v>
      </c>
      <c r="HX14">
        <v>11</v>
      </c>
      <c r="HY14" s="43">
        <f t="shared" si="45"/>
        <v>3.1976744186046513E-2</v>
      </c>
      <c r="IB14">
        <v>585</v>
      </c>
      <c r="IC14" s="22">
        <f t="shared" si="46"/>
        <v>3.1411082474226804E-2</v>
      </c>
      <c r="ID14">
        <v>7</v>
      </c>
      <c r="IE14" s="43">
        <f t="shared" si="47"/>
        <v>2.0348837209302327E-2</v>
      </c>
      <c r="IH14">
        <v>398</v>
      </c>
      <c r="II14" s="43">
        <f t="shared" si="48"/>
        <v>0.22123401889938854</v>
      </c>
      <c r="IJ14">
        <v>18</v>
      </c>
      <c r="IK14" s="43">
        <f t="shared" si="49"/>
        <v>5.2023121387283239E-2</v>
      </c>
      <c r="IN14">
        <v>31</v>
      </c>
      <c r="IO14" s="43">
        <f t="shared" si="50"/>
        <v>1.3548951048951048E-2</v>
      </c>
      <c r="IP14">
        <v>18</v>
      </c>
      <c r="IQ14" s="43">
        <f t="shared" si="51"/>
        <v>4.1474654377880185E-2</v>
      </c>
      <c r="IT14">
        <v>22</v>
      </c>
      <c r="IU14" s="124">
        <f t="shared" si="52"/>
        <v>6.3602197166811219E-3</v>
      </c>
      <c r="IV14">
        <v>11</v>
      </c>
      <c r="IW14" s="43">
        <f t="shared" si="53"/>
        <v>3.1791907514450865E-2</v>
      </c>
      <c r="IZ14">
        <v>151</v>
      </c>
      <c r="JA14" s="124">
        <f t="shared" si="54"/>
        <v>0.11917916337805841</v>
      </c>
      <c r="JB14">
        <v>19</v>
      </c>
      <c r="JC14" s="43">
        <f t="shared" si="55"/>
        <v>5.4913294797687862E-2</v>
      </c>
      <c r="JF14">
        <v>104</v>
      </c>
      <c r="JG14" s="124">
        <f t="shared" si="56"/>
        <v>8.8135593220338981E-2</v>
      </c>
      <c r="JH14">
        <v>21</v>
      </c>
      <c r="JI14" s="43">
        <f t="shared" si="57"/>
        <v>6.1224489795918366E-2</v>
      </c>
      <c r="JL14">
        <v>987</v>
      </c>
      <c r="JM14" s="22">
        <f t="shared" si="58"/>
        <v>0.21299093655589124</v>
      </c>
      <c r="JN14">
        <v>18</v>
      </c>
      <c r="JO14" s="43">
        <f t="shared" si="59"/>
        <v>5.2023121387283239E-2</v>
      </c>
      <c r="JR14">
        <v>1339</v>
      </c>
      <c r="JS14" s="124">
        <f t="shared" si="60"/>
        <v>8.1018938706359289E-2</v>
      </c>
      <c r="JT14">
        <v>13</v>
      </c>
      <c r="JU14" s="43">
        <f t="shared" si="61"/>
        <v>3.7790697674418602E-2</v>
      </c>
      <c r="JX14">
        <v>29</v>
      </c>
      <c r="JY14" s="43">
        <f t="shared" si="62"/>
        <v>6.2151735962280323E-3</v>
      </c>
      <c r="JZ14">
        <v>18</v>
      </c>
      <c r="KA14" s="43">
        <f t="shared" si="63"/>
        <v>5.232558139534884E-2</v>
      </c>
      <c r="KD14">
        <v>2072</v>
      </c>
      <c r="KE14" s="22">
        <f t="shared" si="64"/>
        <v>0.21132075471698114</v>
      </c>
      <c r="KF14">
        <v>14</v>
      </c>
      <c r="KG14" s="43">
        <f t="shared" si="65"/>
        <v>4.0697674418604654E-2</v>
      </c>
      <c r="KJ14">
        <v>101</v>
      </c>
      <c r="KK14" s="43">
        <f t="shared" si="66"/>
        <v>7.8294573643410859E-2</v>
      </c>
      <c r="KL14">
        <v>22</v>
      </c>
      <c r="KM14" s="43">
        <f t="shared" si="67"/>
        <v>6.4139941690962099E-2</v>
      </c>
    </row>
    <row r="15" spans="1:306" x14ac:dyDescent="0.25">
      <c r="H15">
        <v>185</v>
      </c>
      <c r="I15" s="43">
        <f t="shared" si="0"/>
        <v>7.7150840318612121E-3</v>
      </c>
      <c r="J15">
        <v>14</v>
      </c>
      <c r="K15" s="43">
        <f t="shared" si="68"/>
        <v>4.1055718475073312E-2</v>
      </c>
      <c r="N15">
        <v>5746</v>
      </c>
      <c r="O15" s="49">
        <f t="shared" si="1"/>
        <v>0.33034379671150971</v>
      </c>
      <c r="P15">
        <v>111</v>
      </c>
      <c r="Q15" s="43">
        <f t="shared" si="69"/>
        <v>0.3255131964809384</v>
      </c>
      <c r="T15">
        <v>30</v>
      </c>
      <c r="U15" s="22">
        <f t="shared" si="2"/>
        <v>1.5727391874180866E-3</v>
      </c>
      <c r="V15">
        <v>103</v>
      </c>
      <c r="W15" s="43">
        <f t="shared" si="70"/>
        <v>0.30205278592375367</v>
      </c>
      <c r="Z15">
        <v>65</v>
      </c>
      <c r="AA15" s="43">
        <f t="shared" si="3"/>
        <v>2.9976019184652278E-3</v>
      </c>
      <c r="AB15">
        <v>19</v>
      </c>
      <c r="AC15" s="22">
        <f t="shared" si="71"/>
        <v>5.5718475073313782E-2</v>
      </c>
      <c r="AF15">
        <v>12</v>
      </c>
      <c r="AG15" s="43">
        <f t="shared" si="4"/>
        <v>5.2031392273338244E-4</v>
      </c>
      <c r="AH15">
        <v>7</v>
      </c>
      <c r="AI15" s="22">
        <f t="shared" si="72"/>
        <v>2.0527859237536656E-2</v>
      </c>
      <c r="BJ15">
        <v>99</v>
      </c>
      <c r="BK15" s="22">
        <f t="shared" si="8"/>
        <v>3.8907447435645509E-3</v>
      </c>
      <c r="BL15">
        <v>10</v>
      </c>
      <c r="BM15" s="43">
        <f t="shared" si="9"/>
        <v>2.8985507246376812E-2</v>
      </c>
      <c r="FB15">
        <v>18</v>
      </c>
      <c r="FC15" s="43">
        <f t="shared" si="21"/>
        <v>6.2257885998893189E-4</v>
      </c>
      <c r="FD15">
        <v>8</v>
      </c>
      <c r="FE15" s="22">
        <f t="shared" si="22"/>
        <v>2.3391812865497075E-2</v>
      </c>
      <c r="FH15" s="47"/>
      <c r="FN15" s="47"/>
      <c r="FT15">
        <v>12</v>
      </c>
      <c r="FU15" s="43">
        <f t="shared" si="27"/>
        <v>1.8764659890539485E-3</v>
      </c>
      <c r="FV15">
        <v>8</v>
      </c>
      <c r="FW15" s="22">
        <f t="shared" si="28"/>
        <v>2.3323615160349854E-2</v>
      </c>
      <c r="FZ15">
        <v>21</v>
      </c>
      <c r="GA15" s="43">
        <f t="shared" si="29"/>
        <v>3.0487804878048782E-3</v>
      </c>
      <c r="GB15">
        <v>8</v>
      </c>
      <c r="GC15" s="22">
        <f t="shared" si="30"/>
        <v>2.3391812865497075E-2</v>
      </c>
      <c r="GF15">
        <v>24</v>
      </c>
      <c r="GG15" s="43">
        <f t="shared" si="31"/>
        <v>7.048458149779736E-3</v>
      </c>
      <c r="GH15">
        <v>21</v>
      </c>
      <c r="GI15" s="22">
        <f t="shared" si="32"/>
        <v>6.1224489795918366E-2</v>
      </c>
      <c r="GL15">
        <v>19</v>
      </c>
      <c r="GM15" s="43">
        <f t="shared" si="33"/>
        <v>6.0987353148873337E-4</v>
      </c>
      <c r="GN15">
        <v>8</v>
      </c>
      <c r="GO15" s="43">
        <f t="shared" si="75"/>
        <v>2.3323615160349854E-2</v>
      </c>
      <c r="GR15">
        <v>26</v>
      </c>
      <c r="GS15" s="43">
        <f t="shared" si="34"/>
        <v>8.9608823022574533E-4</v>
      </c>
      <c r="GT15">
        <v>8</v>
      </c>
      <c r="GU15" s="43">
        <f t="shared" si="35"/>
        <v>2.3323615160349854E-2</v>
      </c>
      <c r="GX15">
        <v>239</v>
      </c>
      <c r="GY15" s="124">
        <f t="shared" si="36"/>
        <v>4.8360987454471871E-2</v>
      </c>
      <c r="GZ15">
        <v>17</v>
      </c>
      <c r="HA15" s="43">
        <f t="shared" si="37"/>
        <v>4.9418604651162788E-2</v>
      </c>
      <c r="HD15">
        <v>18</v>
      </c>
      <c r="HE15" s="43">
        <f t="shared" si="38"/>
        <v>7.9808459696727857E-4</v>
      </c>
      <c r="HF15">
        <v>7</v>
      </c>
      <c r="HG15" s="43">
        <f t="shared" si="39"/>
        <v>2.0408163265306121E-2</v>
      </c>
      <c r="HJ15">
        <v>272</v>
      </c>
      <c r="HK15" s="124">
        <f t="shared" si="40"/>
        <v>2.2623305331448056E-2</v>
      </c>
      <c r="HL15">
        <v>15</v>
      </c>
      <c r="HM15" s="43">
        <f t="shared" si="41"/>
        <v>4.3604651162790699E-2</v>
      </c>
      <c r="HP15">
        <v>11</v>
      </c>
      <c r="HQ15" s="22">
        <f t="shared" si="42"/>
        <v>5.6148231330713087E-4</v>
      </c>
      <c r="HR15">
        <v>10</v>
      </c>
      <c r="HS15" s="43">
        <f t="shared" si="43"/>
        <v>2.9069767441860465E-2</v>
      </c>
      <c r="HV15">
        <v>12</v>
      </c>
      <c r="HW15" s="43">
        <f t="shared" si="44"/>
        <v>6.1068702290076337E-4</v>
      </c>
      <c r="HX15">
        <v>12</v>
      </c>
      <c r="HY15" s="43">
        <f t="shared" si="45"/>
        <v>3.4883720930232558E-2</v>
      </c>
      <c r="IB15">
        <v>13</v>
      </c>
      <c r="IC15" s="22">
        <f t="shared" si="46"/>
        <v>6.9802405498281788E-4</v>
      </c>
      <c r="ID15">
        <v>7</v>
      </c>
      <c r="IE15" s="43">
        <f t="shared" si="47"/>
        <v>2.0348837209302327E-2</v>
      </c>
      <c r="IH15">
        <v>122</v>
      </c>
      <c r="II15" s="43">
        <f t="shared" si="48"/>
        <v>6.7815453029460807E-2</v>
      </c>
      <c r="IJ15">
        <v>21</v>
      </c>
      <c r="IK15" s="43">
        <f t="shared" si="49"/>
        <v>6.0693641618497107E-2</v>
      </c>
      <c r="IN15">
        <v>21</v>
      </c>
      <c r="IO15" s="43">
        <f t="shared" si="50"/>
        <v>9.178321678321678E-3</v>
      </c>
      <c r="IP15">
        <v>18</v>
      </c>
      <c r="IQ15" s="43">
        <f t="shared" si="51"/>
        <v>4.1474654377880185E-2</v>
      </c>
      <c r="IT15">
        <v>803</v>
      </c>
      <c r="IU15" s="124">
        <f t="shared" si="52"/>
        <v>0.23214801965886095</v>
      </c>
      <c r="IV15">
        <v>17</v>
      </c>
      <c r="IW15" s="43">
        <f t="shared" si="53"/>
        <v>4.9132947976878616E-2</v>
      </c>
      <c r="IZ15">
        <v>26</v>
      </c>
      <c r="JA15" s="124">
        <f t="shared" si="54"/>
        <v>2.0520915548539857E-2</v>
      </c>
      <c r="JB15">
        <v>21</v>
      </c>
      <c r="JC15" s="43">
        <f t="shared" si="55"/>
        <v>6.0693641618497107E-2</v>
      </c>
      <c r="JF15">
        <v>61</v>
      </c>
      <c r="JG15" s="124">
        <f>JF15/$JF$4</f>
        <v>5.1694915254237285E-2</v>
      </c>
      <c r="JH15">
        <v>47</v>
      </c>
      <c r="JI15" s="43">
        <f t="shared" si="57"/>
        <v>0.13702623906705538</v>
      </c>
      <c r="JL15">
        <v>375</v>
      </c>
      <c r="JM15" s="22">
        <f t="shared" si="58"/>
        <v>8.0923608113940435E-2</v>
      </c>
      <c r="JN15">
        <v>19</v>
      </c>
      <c r="JO15" s="43">
        <f t="shared" si="59"/>
        <v>5.4913294797687862E-2</v>
      </c>
      <c r="JR15">
        <v>32</v>
      </c>
      <c r="JS15" s="124">
        <f t="shared" si="60"/>
        <v>1.9362255702789375E-3</v>
      </c>
      <c r="JT15">
        <v>14</v>
      </c>
      <c r="JU15" s="43">
        <f t="shared" si="61"/>
        <v>4.0697674418604654E-2</v>
      </c>
      <c r="JX15">
        <v>54</v>
      </c>
      <c r="JY15" s="43">
        <f t="shared" si="62"/>
        <v>1.1573081868838405E-2</v>
      </c>
      <c r="JZ15">
        <v>18</v>
      </c>
      <c r="KA15" s="43">
        <f t="shared" si="63"/>
        <v>5.232558139534884E-2</v>
      </c>
      <c r="KD15">
        <v>102</v>
      </c>
      <c r="KE15" s="22">
        <f t="shared" si="64"/>
        <v>1.0402855685874554E-2</v>
      </c>
      <c r="KF15">
        <v>14</v>
      </c>
      <c r="KG15" s="43">
        <f t="shared" si="65"/>
        <v>4.0697674418604654E-2</v>
      </c>
      <c r="KJ15">
        <v>92</v>
      </c>
      <c r="KK15" s="43">
        <f t="shared" si="66"/>
        <v>7.131782945736434E-2</v>
      </c>
      <c r="KL15">
        <v>34</v>
      </c>
      <c r="KM15" s="43">
        <f t="shared" si="67"/>
        <v>9.9125364431486881E-2</v>
      </c>
    </row>
    <row r="16" spans="1:306" x14ac:dyDescent="0.25">
      <c r="H16">
        <v>53</v>
      </c>
      <c r="I16" s="43">
        <f t="shared" si="0"/>
        <v>2.2102673172359148E-3</v>
      </c>
      <c r="J16">
        <v>16</v>
      </c>
      <c r="K16" s="43">
        <f t="shared" si="68"/>
        <v>4.6920821114369501E-2</v>
      </c>
      <c r="T16">
        <v>73</v>
      </c>
      <c r="U16" s="22">
        <f t="shared" si="2"/>
        <v>3.8269986893840107E-3</v>
      </c>
      <c r="V16">
        <v>107</v>
      </c>
      <c r="W16" s="43">
        <f t="shared" si="70"/>
        <v>0.31378299120234604</v>
      </c>
      <c r="Z16">
        <v>16</v>
      </c>
      <c r="AA16" s="43">
        <f t="shared" si="3"/>
        <v>7.3787124146836372E-4</v>
      </c>
      <c r="AB16">
        <v>25</v>
      </c>
      <c r="AC16" s="22">
        <f t="shared" si="71"/>
        <v>7.331378299120235E-2</v>
      </c>
      <c r="AF16">
        <v>18</v>
      </c>
      <c r="AG16" s="43">
        <f t="shared" si="4"/>
        <v>7.8047088410007376E-4</v>
      </c>
      <c r="AH16">
        <v>7</v>
      </c>
      <c r="AI16" s="22">
        <f t="shared" si="72"/>
        <v>2.0527859237536656E-2</v>
      </c>
      <c r="BJ16">
        <v>836</v>
      </c>
      <c r="BK16" s="45">
        <f t="shared" si="8"/>
        <v>3.2855177834545099E-2</v>
      </c>
      <c r="BL16">
        <v>55</v>
      </c>
      <c r="BM16" s="43">
        <f t="shared" si="9"/>
        <v>0.15942028985507245</v>
      </c>
      <c r="FB16">
        <v>971</v>
      </c>
      <c r="FC16" s="49">
        <f t="shared" si="21"/>
        <v>3.3584670724958493E-2</v>
      </c>
      <c r="FD16">
        <v>8</v>
      </c>
      <c r="FE16" s="22">
        <f t="shared" si="22"/>
        <v>2.3391812865497075E-2</v>
      </c>
      <c r="FT16">
        <v>27</v>
      </c>
      <c r="FU16" s="43">
        <f t="shared" si="27"/>
        <v>4.2220484753713837E-3</v>
      </c>
      <c r="FV16">
        <v>9</v>
      </c>
      <c r="FW16" s="22">
        <f t="shared" si="28"/>
        <v>2.6239067055393587E-2</v>
      </c>
      <c r="FZ16">
        <v>16</v>
      </c>
      <c r="GA16" s="43">
        <f t="shared" si="29"/>
        <v>2.3228803716608595E-3</v>
      </c>
      <c r="GB16">
        <v>9</v>
      </c>
      <c r="GC16" s="22">
        <f t="shared" si="30"/>
        <v>2.6315789473684209E-2</v>
      </c>
      <c r="GF16">
        <v>13</v>
      </c>
      <c r="GG16" s="43">
        <f t="shared" si="31"/>
        <v>3.8179148311306903E-3</v>
      </c>
      <c r="GH16">
        <v>25</v>
      </c>
      <c r="GI16" s="22">
        <f t="shared" si="32"/>
        <v>7.2886297376093298E-2</v>
      </c>
      <c r="GL16">
        <v>20</v>
      </c>
      <c r="GM16" s="43">
        <f t="shared" si="33"/>
        <v>6.4197213840919305E-4</v>
      </c>
      <c r="GN16">
        <v>8</v>
      </c>
      <c r="GO16" s="43">
        <f t="shared" si="75"/>
        <v>2.3323615160349854E-2</v>
      </c>
      <c r="GR16">
        <v>369</v>
      </c>
      <c r="GS16" s="43">
        <f t="shared" si="34"/>
        <v>1.2717559882819231E-2</v>
      </c>
      <c r="GT16">
        <v>8</v>
      </c>
      <c r="GU16" s="43">
        <f t="shared" si="35"/>
        <v>2.3323615160349854E-2</v>
      </c>
      <c r="GX16">
        <v>121</v>
      </c>
      <c r="GY16" s="124">
        <f t="shared" si="36"/>
        <v>2.4484014569000404E-2</v>
      </c>
      <c r="GZ16">
        <v>17</v>
      </c>
      <c r="HA16" s="43">
        <f t="shared" si="37"/>
        <v>4.9418604651162788E-2</v>
      </c>
      <c r="HD16">
        <v>79</v>
      </c>
      <c r="HE16" s="43">
        <f t="shared" si="38"/>
        <v>3.5027046200230556E-3</v>
      </c>
      <c r="HF16">
        <v>7</v>
      </c>
      <c r="HG16" s="43">
        <f t="shared" si="39"/>
        <v>2.0408163265306121E-2</v>
      </c>
      <c r="HJ16">
        <v>107</v>
      </c>
      <c r="HK16" s="124">
        <f t="shared" si="40"/>
        <v>8.8996090825916984E-3</v>
      </c>
      <c r="HL16">
        <v>17</v>
      </c>
      <c r="HM16" s="43">
        <f t="shared" si="41"/>
        <v>4.9418604651162788E-2</v>
      </c>
      <c r="HP16">
        <v>19</v>
      </c>
      <c r="HQ16" s="22">
        <f t="shared" si="42"/>
        <v>9.6983308662140777E-4</v>
      </c>
      <c r="HR16">
        <v>10</v>
      </c>
      <c r="HS16" s="43">
        <f t="shared" si="43"/>
        <v>2.9069767441860465E-2</v>
      </c>
      <c r="HV16">
        <v>1105</v>
      </c>
      <c r="HW16" s="43">
        <f t="shared" si="44"/>
        <v>5.6234096692111962E-2</v>
      </c>
      <c r="HX16">
        <v>13</v>
      </c>
      <c r="HY16" s="43">
        <f t="shared" si="45"/>
        <v>3.7790697674418602E-2</v>
      </c>
      <c r="IB16">
        <v>693</v>
      </c>
      <c r="IC16" s="22">
        <f t="shared" si="46"/>
        <v>3.7210051546391752E-2</v>
      </c>
      <c r="ID16">
        <v>8</v>
      </c>
      <c r="IE16" s="43">
        <f t="shared" si="47"/>
        <v>2.3255813953488372E-2</v>
      </c>
      <c r="IH16">
        <v>132</v>
      </c>
      <c r="II16" s="43">
        <f t="shared" si="48"/>
        <v>7.3374096720400225E-2</v>
      </c>
      <c r="IJ16">
        <v>24</v>
      </c>
      <c r="IK16" s="43">
        <f t="shared" si="49"/>
        <v>6.9364161849710976E-2</v>
      </c>
      <c r="IN16">
        <v>49</v>
      </c>
      <c r="IO16" s="43">
        <f t="shared" si="50"/>
        <v>2.1416083916083916E-2</v>
      </c>
      <c r="IP16">
        <v>18</v>
      </c>
      <c r="IQ16" s="43">
        <f t="shared" si="51"/>
        <v>4.1474654377880185E-2</v>
      </c>
      <c r="IT16">
        <v>167</v>
      </c>
      <c r="IU16" s="124">
        <f t="shared" si="52"/>
        <v>4.8279849667533972E-2</v>
      </c>
      <c r="IV16">
        <v>17</v>
      </c>
      <c r="IW16" s="43">
        <f t="shared" si="53"/>
        <v>4.9132947976878616E-2</v>
      </c>
      <c r="IZ16">
        <v>51</v>
      </c>
      <c r="JA16" s="124">
        <f t="shared" si="54"/>
        <v>4.025256511444357E-2</v>
      </c>
      <c r="JB16">
        <v>24</v>
      </c>
      <c r="JC16" s="43">
        <f t="shared" si="55"/>
        <v>6.9364161849710976E-2</v>
      </c>
      <c r="JL16">
        <v>122</v>
      </c>
      <c r="JM16" s="22">
        <f t="shared" si="58"/>
        <v>2.6327147173068624E-2</v>
      </c>
      <c r="JN16">
        <v>21</v>
      </c>
      <c r="JO16" s="43">
        <f t="shared" si="59"/>
        <v>6.0693641618497107E-2</v>
      </c>
      <c r="JR16">
        <v>417</v>
      </c>
      <c r="JS16" s="124">
        <f t="shared" si="60"/>
        <v>2.5231439462697403E-2</v>
      </c>
      <c r="JT16">
        <v>15</v>
      </c>
      <c r="JU16" s="43">
        <f t="shared" si="61"/>
        <v>4.3604651162790699E-2</v>
      </c>
      <c r="JX16">
        <v>200</v>
      </c>
      <c r="JY16" s="43">
        <f t="shared" si="62"/>
        <v>4.2863266180882986E-2</v>
      </c>
      <c r="JZ16">
        <v>18</v>
      </c>
      <c r="KA16" s="43">
        <f t="shared" si="63"/>
        <v>5.232558139534884E-2</v>
      </c>
      <c r="KD16">
        <v>451</v>
      </c>
      <c r="KE16" s="22">
        <f t="shared" si="64"/>
        <v>4.5996940336562979E-2</v>
      </c>
      <c r="KF16">
        <v>15</v>
      </c>
      <c r="KG16" s="43">
        <f t="shared" si="65"/>
        <v>4.3604651162790699E-2</v>
      </c>
      <c r="KJ16">
        <v>104</v>
      </c>
      <c r="KK16" s="43">
        <f t="shared" si="66"/>
        <v>8.0620155038759689E-2</v>
      </c>
      <c r="KL16">
        <v>48</v>
      </c>
      <c r="KM16" s="43">
        <f t="shared" si="67"/>
        <v>0.13994169096209913</v>
      </c>
    </row>
    <row r="17" spans="8:293" x14ac:dyDescent="0.25">
      <c r="H17">
        <v>21</v>
      </c>
      <c r="I17" s="43">
        <f t="shared" si="0"/>
        <v>8.7576629550857002E-4</v>
      </c>
      <c r="J17">
        <v>18</v>
      </c>
      <c r="K17" s="43">
        <f t="shared" si="68"/>
        <v>5.2785923753665691E-2</v>
      </c>
      <c r="N17" t="s">
        <v>143</v>
      </c>
      <c r="T17">
        <v>8327</v>
      </c>
      <c r="U17" s="45">
        <f t="shared" si="2"/>
        <v>0.43653997378768022</v>
      </c>
      <c r="V17">
        <v>111</v>
      </c>
      <c r="W17" s="43">
        <f t="shared" si="70"/>
        <v>0.3255131964809384</v>
      </c>
      <c r="Z17">
        <v>26</v>
      </c>
      <c r="AA17" s="43">
        <f t="shared" si="3"/>
        <v>1.199040767386091E-3</v>
      </c>
      <c r="AB17">
        <v>103</v>
      </c>
      <c r="AC17" s="22">
        <f t="shared" si="71"/>
        <v>0.30205278592375367</v>
      </c>
      <c r="AF17">
        <v>13</v>
      </c>
      <c r="AG17" s="43">
        <f t="shared" si="4"/>
        <v>5.6367341629449768E-4</v>
      </c>
      <c r="AH17">
        <v>8</v>
      </c>
      <c r="AI17" s="22">
        <f t="shared" si="72"/>
        <v>2.3460410557184751E-2</v>
      </c>
      <c r="BJ17">
        <v>29</v>
      </c>
      <c r="BK17" s="22">
        <f t="shared" si="8"/>
        <v>1.1397131067007271E-3</v>
      </c>
      <c r="BL17">
        <v>59</v>
      </c>
      <c r="BM17" s="43">
        <f t="shared" si="9"/>
        <v>0.17101449275362318</v>
      </c>
      <c r="FB17">
        <v>315</v>
      </c>
      <c r="FC17" s="49">
        <f t="shared" si="21"/>
        <v>1.089513004980631E-2</v>
      </c>
      <c r="FD17">
        <v>9</v>
      </c>
      <c r="FE17" s="22">
        <f t="shared" si="22"/>
        <v>2.6315789473684209E-2</v>
      </c>
      <c r="FT17">
        <v>645</v>
      </c>
      <c r="FU17" s="49">
        <f t="shared" si="27"/>
        <v>0.10086004691164972</v>
      </c>
      <c r="FV17">
        <v>10</v>
      </c>
      <c r="FW17" s="22">
        <f t="shared" si="28"/>
        <v>2.9154518950437316E-2</v>
      </c>
      <c r="FZ17">
        <v>273</v>
      </c>
      <c r="GA17" s="49">
        <f t="shared" si="29"/>
        <v>3.9634146341463415E-2</v>
      </c>
      <c r="GB17">
        <v>9</v>
      </c>
      <c r="GC17" s="22">
        <f t="shared" si="30"/>
        <v>2.6315789473684209E-2</v>
      </c>
      <c r="GF17">
        <v>232</v>
      </c>
      <c r="GG17" s="49">
        <f t="shared" si="31"/>
        <v>6.8135095447870775E-2</v>
      </c>
      <c r="GH17">
        <v>49</v>
      </c>
      <c r="GI17" s="22">
        <f t="shared" si="32"/>
        <v>0.14285714285714285</v>
      </c>
      <c r="GL17">
        <v>135</v>
      </c>
      <c r="GM17" s="43">
        <f t="shared" si="33"/>
        <v>4.3333119342620534E-3</v>
      </c>
      <c r="GN17">
        <v>8</v>
      </c>
      <c r="GO17" s="43">
        <f t="shared" si="75"/>
        <v>2.3323615160349854E-2</v>
      </c>
      <c r="GR17">
        <v>10</v>
      </c>
      <c r="GS17" s="43">
        <f t="shared" si="34"/>
        <v>3.4464931931759432E-4</v>
      </c>
      <c r="GT17">
        <v>9</v>
      </c>
      <c r="GU17" s="43">
        <f t="shared" si="35"/>
        <v>2.6239067055393587E-2</v>
      </c>
      <c r="GX17">
        <v>16</v>
      </c>
      <c r="GY17" s="124">
        <f t="shared" si="36"/>
        <v>3.2375556454876568E-3</v>
      </c>
      <c r="GZ17">
        <v>17</v>
      </c>
      <c r="HA17" s="43">
        <f t="shared" si="37"/>
        <v>4.9418604651162788E-2</v>
      </c>
      <c r="HD17">
        <v>310</v>
      </c>
      <c r="HE17" s="43">
        <f t="shared" si="38"/>
        <v>1.374479028110313E-2</v>
      </c>
      <c r="HF17">
        <v>7</v>
      </c>
      <c r="HG17" s="43">
        <f t="shared" si="39"/>
        <v>2.0408163265306121E-2</v>
      </c>
      <c r="HJ17">
        <v>1007</v>
      </c>
      <c r="HK17" s="124">
        <f t="shared" si="40"/>
        <v>8.3756134076353655E-2</v>
      </c>
      <c r="HL17">
        <v>17</v>
      </c>
      <c r="HM17" s="43">
        <f t="shared" si="41"/>
        <v>4.9418604651162788E-2</v>
      </c>
      <c r="HP17">
        <v>259</v>
      </c>
      <c r="HQ17" s="22">
        <f t="shared" si="42"/>
        <v>1.3220356286049716E-2</v>
      </c>
      <c r="HR17">
        <v>10</v>
      </c>
      <c r="HS17" s="43">
        <f t="shared" si="43"/>
        <v>2.9069767441860465E-2</v>
      </c>
      <c r="HV17">
        <v>823</v>
      </c>
      <c r="HW17" s="43">
        <f t="shared" si="44"/>
        <v>4.1882951653944019E-2</v>
      </c>
      <c r="HX17">
        <v>15</v>
      </c>
      <c r="HY17" s="43">
        <f t="shared" si="45"/>
        <v>4.3604651162790699E-2</v>
      </c>
      <c r="IB17">
        <v>17</v>
      </c>
      <c r="IC17" s="22">
        <f t="shared" si="46"/>
        <v>9.1280068728522338E-4</v>
      </c>
      <c r="ID17">
        <v>8</v>
      </c>
      <c r="IE17" s="43">
        <f t="shared" si="47"/>
        <v>2.3255813953488372E-2</v>
      </c>
      <c r="IH17">
        <v>62</v>
      </c>
      <c r="II17" s="43">
        <f t="shared" si="48"/>
        <v>3.4463590883824349E-2</v>
      </c>
      <c r="IJ17">
        <v>48</v>
      </c>
      <c r="IK17" s="43">
        <f t="shared" si="49"/>
        <v>0.13872832369942195</v>
      </c>
      <c r="IN17">
        <v>10</v>
      </c>
      <c r="IO17" s="43">
        <f t="shared" si="50"/>
        <v>4.370629370629371E-3</v>
      </c>
      <c r="IP17">
        <v>20</v>
      </c>
      <c r="IQ17" s="43">
        <f t="shared" si="51"/>
        <v>4.6082949308755762E-2</v>
      </c>
      <c r="IT17">
        <v>77</v>
      </c>
      <c r="IU17" s="124">
        <f t="shared" si="52"/>
        <v>2.2260769008383925E-2</v>
      </c>
      <c r="IV17">
        <v>19</v>
      </c>
      <c r="IW17" s="43">
        <f t="shared" si="53"/>
        <v>5.4913294797687862E-2</v>
      </c>
      <c r="IZ17">
        <v>48</v>
      </c>
      <c r="JA17" s="124">
        <f t="shared" si="54"/>
        <v>3.7884767166535126E-2</v>
      </c>
      <c r="JB17">
        <v>48</v>
      </c>
      <c r="JC17" s="43">
        <f t="shared" si="55"/>
        <v>0.13872832369942195</v>
      </c>
      <c r="JL17">
        <v>169</v>
      </c>
      <c r="JM17" s="22">
        <f t="shared" si="58"/>
        <v>3.6469572723349157E-2</v>
      </c>
      <c r="JN17">
        <v>22</v>
      </c>
      <c r="JO17" s="43">
        <f t="shared" si="59"/>
        <v>6.358381502890173E-2</v>
      </c>
      <c r="JR17">
        <v>2524</v>
      </c>
      <c r="JS17" s="124">
        <f t="shared" si="60"/>
        <v>0.15271979185575119</v>
      </c>
      <c r="JT17">
        <v>16</v>
      </c>
      <c r="JU17" s="43">
        <f t="shared" si="61"/>
        <v>4.6511627906976744E-2</v>
      </c>
      <c r="JX17">
        <v>275</v>
      </c>
      <c r="JY17" s="43">
        <f t="shared" si="62"/>
        <v>5.8936990998714099E-2</v>
      </c>
      <c r="JZ17">
        <v>20</v>
      </c>
      <c r="KA17" s="43">
        <f t="shared" si="63"/>
        <v>5.8139534883720929E-2</v>
      </c>
      <c r="KD17">
        <v>10</v>
      </c>
      <c r="KE17" s="22">
        <f t="shared" si="64"/>
        <v>1.0198878123406426E-3</v>
      </c>
      <c r="KF17">
        <v>17</v>
      </c>
      <c r="KG17" s="43">
        <f t="shared" si="65"/>
        <v>4.9418604651162788E-2</v>
      </c>
    </row>
    <row r="18" spans="8:293" x14ac:dyDescent="0.25">
      <c r="H18">
        <v>1208</v>
      </c>
      <c r="I18" s="49">
        <f t="shared" si="0"/>
        <v>5.0377413570207266E-2</v>
      </c>
      <c r="J18">
        <v>19</v>
      </c>
      <c r="K18" s="43">
        <f t="shared" si="68"/>
        <v>5.5718475073313782E-2</v>
      </c>
      <c r="T18">
        <v>11</v>
      </c>
      <c r="U18" s="22">
        <f t="shared" si="2"/>
        <v>5.7667103538663173E-4</v>
      </c>
      <c r="V18">
        <v>113</v>
      </c>
      <c r="W18" s="43">
        <f t="shared" si="70"/>
        <v>0.33137829912023459</v>
      </c>
      <c r="Z18">
        <v>58</v>
      </c>
      <c r="AA18" s="43">
        <f t="shared" si="3"/>
        <v>2.6747832503228185E-3</v>
      </c>
      <c r="AB18">
        <v>107</v>
      </c>
      <c r="AC18" s="22">
        <f t="shared" si="71"/>
        <v>0.31378299120234604</v>
      </c>
      <c r="AF18">
        <v>13</v>
      </c>
      <c r="AG18" s="43">
        <f t="shared" si="4"/>
        <v>5.6367341629449768E-4</v>
      </c>
      <c r="AH18">
        <v>8</v>
      </c>
      <c r="AI18" s="22">
        <f t="shared" si="72"/>
        <v>2.3460410557184751E-2</v>
      </c>
      <c r="BJ18">
        <v>31</v>
      </c>
      <c r="BK18" s="22">
        <f t="shared" si="8"/>
        <v>1.2183140106111221E-3</v>
      </c>
      <c r="BL18">
        <v>61</v>
      </c>
      <c r="BM18" s="43">
        <f t="shared" si="9"/>
        <v>0.17681159420289855</v>
      </c>
      <c r="FB18">
        <v>22</v>
      </c>
      <c r="FC18" s="43">
        <f t="shared" si="21"/>
        <v>7.6092971776425009E-4</v>
      </c>
      <c r="FD18">
        <v>9</v>
      </c>
      <c r="FE18" s="22">
        <f t="shared" si="22"/>
        <v>2.6315789473684209E-2</v>
      </c>
      <c r="FT18">
        <v>163</v>
      </c>
      <c r="FU18" s="49">
        <f t="shared" si="27"/>
        <v>2.5488663017982797E-2</v>
      </c>
      <c r="FV18">
        <v>13</v>
      </c>
      <c r="FW18" s="22">
        <f t="shared" si="28"/>
        <v>3.7900874635568516E-2</v>
      </c>
      <c r="FZ18">
        <v>18</v>
      </c>
      <c r="GA18" s="43">
        <f t="shared" si="29"/>
        <v>2.6132404181184671E-3</v>
      </c>
      <c r="GB18">
        <v>9</v>
      </c>
      <c r="GC18" s="22">
        <f t="shared" si="30"/>
        <v>2.6315789473684209E-2</v>
      </c>
      <c r="GF18">
        <v>50</v>
      </c>
      <c r="GG18" s="49">
        <f t="shared" si="31"/>
        <v>1.4684287812041116E-2</v>
      </c>
      <c r="GH18">
        <v>49</v>
      </c>
      <c r="GI18" s="22">
        <f t="shared" si="32"/>
        <v>0.14285714285714285</v>
      </c>
      <c r="GL18">
        <v>14</v>
      </c>
      <c r="GM18" s="43">
        <f t="shared" si="33"/>
        <v>4.4938049688643514E-4</v>
      </c>
      <c r="GN18">
        <v>8</v>
      </c>
      <c r="GO18" s="43">
        <f t="shared" si="75"/>
        <v>2.3323615160349854E-2</v>
      </c>
      <c r="GR18">
        <v>11</v>
      </c>
      <c r="GS18" s="43">
        <f t="shared" si="34"/>
        <v>3.7911425124935379E-4</v>
      </c>
      <c r="GT18">
        <v>10</v>
      </c>
      <c r="GU18" s="43">
        <f t="shared" si="35"/>
        <v>2.9154518950437316E-2</v>
      </c>
      <c r="GX18">
        <v>19</v>
      </c>
      <c r="GY18" s="124">
        <f t="shared" si="36"/>
        <v>3.8445973290165926E-3</v>
      </c>
      <c r="GZ18">
        <v>18</v>
      </c>
      <c r="HA18" s="43">
        <f t="shared" si="37"/>
        <v>5.232558139534884E-2</v>
      </c>
      <c r="HD18">
        <v>18</v>
      </c>
      <c r="HE18" s="43">
        <f t="shared" si="38"/>
        <v>7.9808459696727857E-4</v>
      </c>
      <c r="HF18">
        <v>7</v>
      </c>
      <c r="HG18" s="43">
        <f t="shared" si="39"/>
        <v>2.0408163265306121E-2</v>
      </c>
      <c r="HJ18">
        <v>11</v>
      </c>
      <c r="HK18" s="124">
        <f t="shared" si="40"/>
        <v>9.1491308325709062E-4</v>
      </c>
      <c r="HL18">
        <v>18</v>
      </c>
      <c r="HM18" s="43">
        <f t="shared" si="41"/>
        <v>5.232558139534884E-2</v>
      </c>
      <c r="HP18">
        <v>10</v>
      </c>
      <c r="HQ18" s="22">
        <f t="shared" si="42"/>
        <v>5.1043846664284621E-4</v>
      </c>
      <c r="HR18">
        <v>11</v>
      </c>
      <c r="HS18" s="43">
        <f t="shared" si="43"/>
        <v>3.1976744186046513E-2</v>
      </c>
      <c r="HV18">
        <v>170</v>
      </c>
      <c r="HW18" s="43">
        <f t="shared" si="44"/>
        <v>8.6513994910941468E-3</v>
      </c>
      <c r="HX18">
        <v>15</v>
      </c>
      <c r="HY18" s="43">
        <f t="shared" si="45"/>
        <v>4.3604651162790699E-2</v>
      </c>
      <c r="IB18">
        <v>16</v>
      </c>
      <c r="IC18" s="22">
        <f t="shared" si="46"/>
        <v>8.5910652920962198E-4</v>
      </c>
      <c r="ID18">
        <v>8</v>
      </c>
      <c r="IE18" s="43">
        <f t="shared" si="47"/>
        <v>2.3255813953488372E-2</v>
      </c>
      <c r="IN18">
        <v>199</v>
      </c>
      <c r="IO18" s="43">
        <f t="shared" si="50"/>
        <v>8.6975524475524479E-2</v>
      </c>
      <c r="IP18">
        <v>43</v>
      </c>
      <c r="IQ18" s="43">
        <f t="shared" si="51"/>
        <v>9.9078341013824886E-2</v>
      </c>
      <c r="IT18">
        <v>85</v>
      </c>
      <c r="IU18" s="124">
        <f t="shared" si="52"/>
        <v>2.4573576178086153E-2</v>
      </c>
      <c r="IV18">
        <v>22</v>
      </c>
      <c r="IW18" s="43">
        <f t="shared" si="53"/>
        <v>6.358381502890173E-2</v>
      </c>
      <c r="JC18" s="43"/>
      <c r="JL18">
        <v>619</v>
      </c>
      <c r="JM18" s="22">
        <f t="shared" si="58"/>
        <v>0.1335779024600777</v>
      </c>
      <c r="JN18">
        <v>23</v>
      </c>
      <c r="JO18" s="43">
        <f t="shared" si="59"/>
        <v>6.6473988439306353E-2</v>
      </c>
      <c r="JR18">
        <v>1025</v>
      </c>
      <c r="JS18" s="124">
        <f t="shared" si="60"/>
        <v>6.2019725297997215E-2</v>
      </c>
      <c r="JT18">
        <v>17</v>
      </c>
      <c r="JU18" s="43">
        <f t="shared" si="61"/>
        <v>4.9418604651162788E-2</v>
      </c>
      <c r="JX18">
        <v>112</v>
      </c>
      <c r="JY18" s="43">
        <f t="shared" si="62"/>
        <v>2.4003429061294469E-2</v>
      </c>
      <c r="JZ18">
        <v>20</v>
      </c>
      <c r="KA18" s="43">
        <f t="shared" si="63"/>
        <v>5.8139534883720929E-2</v>
      </c>
      <c r="KD18">
        <v>667</v>
      </c>
      <c r="KE18" s="22">
        <f t="shared" si="64"/>
        <v>6.8026517083120852E-2</v>
      </c>
      <c r="KF18">
        <v>17</v>
      </c>
      <c r="KG18" s="43">
        <f t="shared" si="65"/>
        <v>4.9418604651162788E-2</v>
      </c>
    </row>
    <row r="19" spans="8:293" x14ac:dyDescent="0.25">
      <c r="H19">
        <v>13</v>
      </c>
      <c r="I19" s="43">
        <f t="shared" si="0"/>
        <v>5.4214104007673381E-4</v>
      </c>
      <c r="J19">
        <v>99</v>
      </c>
      <c r="K19" s="43">
        <f t="shared" si="68"/>
        <v>0.29032258064516131</v>
      </c>
      <c r="T19">
        <v>26</v>
      </c>
      <c r="U19" s="22">
        <f t="shared" si="2"/>
        <v>1.3630406290956749E-3</v>
      </c>
      <c r="V19">
        <v>114</v>
      </c>
      <c r="W19" s="43">
        <f t="shared" si="70"/>
        <v>0.33431085043988268</v>
      </c>
      <c r="Z19">
        <v>24</v>
      </c>
      <c r="AA19" s="43">
        <f t="shared" si="3"/>
        <v>1.1068068622025456E-3</v>
      </c>
      <c r="AB19">
        <v>111</v>
      </c>
      <c r="AC19" s="22">
        <f t="shared" si="71"/>
        <v>0.3255131964809384</v>
      </c>
      <c r="AF19">
        <v>59</v>
      </c>
      <c r="AG19" s="43">
        <f t="shared" si="4"/>
        <v>2.5582101201057973E-3</v>
      </c>
      <c r="AH19">
        <v>9</v>
      </c>
      <c r="AI19" s="22">
        <f t="shared" si="72"/>
        <v>2.6392961876832845E-2</v>
      </c>
      <c r="FB19">
        <v>507</v>
      </c>
      <c r="FC19" s="49">
        <f t="shared" si="21"/>
        <v>1.7535971223021581E-2</v>
      </c>
      <c r="FD19">
        <v>9</v>
      </c>
      <c r="FE19" s="22">
        <f t="shared" si="22"/>
        <v>2.6315789473684209E-2</v>
      </c>
      <c r="FT19">
        <v>311</v>
      </c>
      <c r="FU19" s="49">
        <f t="shared" si="27"/>
        <v>4.8631743549648165E-2</v>
      </c>
      <c r="FV19">
        <v>16</v>
      </c>
      <c r="FW19" s="22">
        <f t="shared" si="28"/>
        <v>4.6647230320699708E-2</v>
      </c>
      <c r="FZ19">
        <v>1744</v>
      </c>
      <c r="GA19" s="49">
        <f t="shared" si="29"/>
        <v>0.25319396051103366</v>
      </c>
      <c r="GB19">
        <v>15</v>
      </c>
      <c r="GC19" s="22">
        <f t="shared" si="30"/>
        <v>4.3859649122807015E-2</v>
      </c>
      <c r="GL19">
        <v>19</v>
      </c>
      <c r="GM19" s="43">
        <f t="shared" si="33"/>
        <v>6.0987353148873337E-4</v>
      </c>
      <c r="GN19">
        <v>8</v>
      </c>
      <c r="GO19" s="43">
        <f t="shared" si="75"/>
        <v>2.3323615160349854E-2</v>
      </c>
      <c r="GR19">
        <v>10</v>
      </c>
      <c r="GS19" s="43">
        <f t="shared" si="34"/>
        <v>3.4464931931759432E-4</v>
      </c>
      <c r="GT19">
        <v>10</v>
      </c>
      <c r="GU19" s="43">
        <f t="shared" si="35"/>
        <v>2.9154518950437316E-2</v>
      </c>
      <c r="GX19">
        <v>51</v>
      </c>
      <c r="GY19" s="124">
        <f t="shared" si="36"/>
        <v>1.0319708619991905E-2</v>
      </c>
      <c r="GZ19">
        <v>18</v>
      </c>
      <c r="HA19" s="43">
        <f t="shared" si="37"/>
        <v>5.232558139534884E-2</v>
      </c>
      <c r="HD19">
        <v>15</v>
      </c>
      <c r="HE19" s="43">
        <f t="shared" si="38"/>
        <v>6.6507049747273209E-4</v>
      </c>
      <c r="HF19">
        <v>7</v>
      </c>
      <c r="HG19" s="43">
        <f t="shared" si="39"/>
        <v>2.0408163265306121E-2</v>
      </c>
      <c r="HJ19">
        <v>10</v>
      </c>
      <c r="HK19" s="124">
        <f t="shared" si="40"/>
        <v>8.3173916659735512E-4</v>
      </c>
      <c r="HL19">
        <v>18</v>
      </c>
      <c r="HM19" s="43">
        <f t="shared" si="41"/>
        <v>5.232558139534884E-2</v>
      </c>
      <c r="HP19">
        <v>10</v>
      </c>
      <c r="HQ19" s="22">
        <f t="shared" si="42"/>
        <v>5.1043846664284621E-4</v>
      </c>
      <c r="HR19">
        <v>12</v>
      </c>
      <c r="HS19" s="43">
        <f t="shared" si="43"/>
        <v>3.4883720930232558E-2</v>
      </c>
      <c r="HV19">
        <v>13</v>
      </c>
      <c r="HW19" s="43">
        <f t="shared" si="44"/>
        <v>6.6157760814249361E-4</v>
      </c>
      <c r="HX19">
        <v>16</v>
      </c>
      <c r="HY19" s="43">
        <f t="shared" si="45"/>
        <v>4.6511627906976744E-2</v>
      </c>
      <c r="IB19">
        <v>34</v>
      </c>
      <c r="IC19" s="22">
        <f t="shared" si="46"/>
        <v>1.8256013745704468E-3</v>
      </c>
      <c r="ID19">
        <v>8</v>
      </c>
      <c r="IE19" s="43">
        <f t="shared" si="47"/>
        <v>2.3255813953488372E-2</v>
      </c>
      <c r="IT19">
        <v>240</v>
      </c>
      <c r="IU19" s="124">
        <f t="shared" si="52"/>
        <v>6.9384215091066778E-2</v>
      </c>
      <c r="IV19">
        <v>23</v>
      </c>
      <c r="IW19" s="43">
        <f t="shared" si="53"/>
        <v>6.6473988439306353E-2</v>
      </c>
      <c r="JC19" s="43"/>
      <c r="JL19">
        <v>83</v>
      </c>
      <c r="JM19" s="22">
        <f t="shared" si="58"/>
        <v>1.7911091929218817E-2</v>
      </c>
      <c r="JN19">
        <v>28</v>
      </c>
      <c r="JO19" s="43">
        <f t="shared" si="59"/>
        <v>8.0924855491329481E-2</v>
      </c>
      <c r="JR19">
        <v>40</v>
      </c>
      <c r="JS19" s="124">
        <f t="shared" si="60"/>
        <v>2.4202819628486717E-3</v>
      </c>
      <c r="JT19">
        <v>17</v>
      </c>
      <c r="JU19" s="43">
        <f t="shared" si="61"/>
        <v>4.9418604651162788E-2</v>
      </c>
      <c r="JX19">
        <v>185</v>
      </c>
      <c r="JY19" s="43">
        <f t="shared" si="62"/>
        <v>3.9648521217316761E-2</v>
      </c>
      <c r="JZ19">
        <v>41</v>
      </c>
      <c r="KA19" s="43">
        <f t="shared" si="63"/>
        <v>0.11918604651162791</v>
      </c>
      <c r="KD19">
        <v>221</v>
      </c>
      <c r="KE19" s="22">
        <f t="shared" si="64"/>
        <v>2.2539520652728198E-2</v>
      </c>
      <c r="KF19">
        <v>17</v>
      </c>
      <c r="KG19" s="43">
        <f t="shared" si="65"/>
        <v>4.9418604651162788E-2</v>
      </c>
    </row>
    <row r="20" spans="8:293" x14ac:dyDescent="0.25">
      <c r="H20">
        <v>61</v>
      </c>
      <c r="I20" s="43">
        <f t="shared" si="0"/>
        <v>2.5438925726677507E-3</v>
      </c>
      <c r="J20">
        <v>105</v>
      </c>
      <c r="K20" s="43">
        <f t="shared" si="68"/>
        <v>0.30791788856304986</v>
      </c>
      <c r="T20">
        <v>23</v>
      </c>
      <c r="U20" s="22">
        <f t="shared" si="2"/>
        <v>1.2057667103538663E-3</v>
      </c>
      <c r="V20">
        <v>114</v>
      </c>
      <c r="W20" s="43">
        <f t="shared" si="70"/>
        <v>0.33431085043988268</v>
      </c>
      <c r="Z20">
        <v>10452</v>
      </c>
      <c r="AA20" s="49">
        <f t="shared" si="3"/>
        <v>0.48201438848920863</v>
      </c>
      <c r="AB20">
        <v>111</v>
      </c>
      <c r="AC20" s="22">
        <f t="shared" si="71"/>
        <v>0.3255131964809384</v>
      </c>
      <c r="AF20">
        <v>144</v>
      </c>
      <c r="AG20" s="43">
        <f t="shared" si="4"/>
        <v>6.2437670728005901E-3</v>
      </c>
      <c r="AH20">
        <v>14</v>
      </c>
      <c r="AI20" s="22">
        <f t="shared" si="72"/>
        <v>4.1055718475073312E-2</v>
      </c>
      <c r="FB20">
        <v>18</v>
      </c>
      <c r="FC20" s="43">
        <f t="shared" si="21"/>
        <v>6.2257885998893189E-4</v>
      </c>
      <c r="FD20">
        <v>10</v>
      </c>
      <c r="FE20" s="22">
        <f t="shared" si="22"/>
        <v>2.9239766081871343E-2</v>
      </c>
      <c r="FT20">
        <v>1691</v>
      </c>
      <c r="FU20" s="49">
        <f t="shared" si="27"/>
        <v>0.26442533229085224</v>
      </c>
      <c r="FV20">
        <v>17</v>
      </c>
      <c r="FW20" s="22">
        <f t="shared" si="28"/>
        <v>4.9562682215743441E-2</v>
      </c>
      <c r="FZ20">
        <v>259</v>
      </c>
      <c r="GA20" s="49">
        <f t="shared" si="29"/>
        <v>3.7601626016260166E-2</v>
      </c>
      <c r="GB20">
        <v>16</v>
      </c>
      <c r="GC20" s="22">
        <f t="shared" si="30"/>
        <v>4.6783625730994149E-2</v>
      </c>
      <c r="GL20">
        <v>93</v>
      </c>
      <c r="GM20" s="43">
        <f t="shared" si="33"/>
        <v>2.9851704436027475E-3</v>
      </c>
      <c r="GN20">
        <v>9</v>
      </c>
      <c r="GO20" s="43">
        <f t="shared" si="75"/>
        <v>2.6239067055393587E-2</v>
      </c>
      <c r="GR20">
        <v>32</v>
      </c>
      <c r="GS20" s="43">
        <f t="shared" si="34"/>
        <v>1.102877821816302E-3</v>
      </c>
      <c r="GT20">
        <v>10</v>
      </c>
      <c r="GU20" s="43">
        <f t="shared" si="35"/>
        <v>2.9154518950437316E-2</v>
      </c>
      <c r="GX20">
        <v>139</v>
      </c>
      <c r="GY20" s="124">
        <f t="shared" si="36"/>
        <v>2.8126264670174018E-2</v>
      </c>
      <c r="GZ20">
        <v>18</v>
      </c>
      <c r="HA20" s="43">
        <f t="shared" si="37"/>
        <v>5.232558139534884E-2</v>
      </c>
      <c r="HD20">
        <v>42</v>
      </c>
      <c r="HE20" s="43">
        <f t="shared" si="38"/>
        <v>1.8621973929236499E-3</v>
      </c>
      <c r="HF20">
        <v>8</v>
      </c>
      <c r="HG20" s="43">
        <f t="shared" si="39"/>
        <v>2.3323615160349854E-2</v>
      </c>
      <c r="HJ20">
        <v>52</v>
      </c>
      <c r="HK20" s="124">
        <f t="shared" si="40"/>
        <v>4.3250436663062461E-3</v>
      </c>
      <c r="HL20">
        <v>19</v>
      </c>
      <c r="HM20" s="43">
        <f t="shared" si="41"/>
        <v>5.5232558139534885E-2</v>
      </c>
      <c r="HP20">
        <v>23</v>
      </c>
      <c r="HQ20" s="22">
        <f t="shared" si="42"/>
        <v>1.1740084732785462E-3</v>
      </c>
      <c r="HR20">
        <v>13</v>
      </c>
      <c r="HS20" s="43">
        <f t="shared" si="43"/>
        <v>3.7790697674418602E-2</v>
      </c>
      <c r="HV20">
        <v>1800</v>
      </c>
      <c r="HW20" s="43">
        <f t="shared" si="44"/>
        <v>9.1603053435114504E-2</v>
      </c>
      <c r="HX20">
        <v>16</v>
      </c>
      <c r="HY20" s="43">
        <f t="shared" si="45"/>
        <v>4.6511627906976744E-2</v>
      </c>
      <c r="IB20">
        <v>41</v>
      </c>
      <c r="IC20" s="22">
        <f t="shared" si="46"/>
        <v>2.2014604810996563E-3</v>
      </c>
      <c r="ID20">
        <v>8</v>
      </c>
      <c r="IE20" s="43">
        <f t="shared" si="47"/>
        <v>2.3255813953488372E-2</v>
      </c>
      <c r="IT20">
        <v>148</v>
      </c>
      <c r="IU20" s="124">
        <f t="shared" si="52"/>
        <v>4.2786932639491182E-2</v>
      </c>
      <c r="IV20">
        <v>46</v>
      </c>
      <c r="IW20" s="43">
        <f t="shared" si="53"/>
        <v>0.13294797687861271</v>
      </c>
      <c r="JC20" s="43"/>
      <c r="JL20">
        <v>410</v>
      </c>
      <c r="JM20" s="22">
        <f t="shared" si="58"/>
        <v>8.8476478204574882E-2</v>
      </c>
      <c r="JN20">
        <v>47</v>
      </c>
      <c r="JO20" s="43">
        <f t="shared" si="59"/>
        <v>0.13583815028901733</v>
      </c>
      <c r="JR20">
        <v>274</v>
      </c>
      <c r="JS20" s="124">
        <f t="shared" si="60"/>
        <v>1.6578931445513402E-2</v>
      </c>
      <c r="JT20">
        <v>17</v>
      </c>
      <c r="JU20" s="43">
        <f t="shared" si="61"/>
        <v>4.9418604651162788E-2</v>
      </c>
      <c r="JX20">
        <v>435</v>
      </c>
      <c r="JY20" s="43">
        <f t="shared" si="62"/>
        <v>9.3227603943420487E-2</v>
      </c>
      <c r="JZ20">
        <v>47</v>
      </c>
      <c r="KA20" s="43">
        <f t="shared" si="63"/>
        <v>0.13662790697674418</v>
      </c>
      <c r="KD20">
        <v>17</v>
      </c>
      <c r="KE20" s="22">
        <f t="shared" si="64"/>
        <v>1.7338092809790922E-3</v>
      </c>
      <c r="KF20">
        <v>19</v>
      </c>
      <c r="KG20" s="43">
        <f t="shared" si="65"/>
        <v>5.5232558139534885E-2</v>
      </c>
    </row>
    <row r="21" spans="8:293" x14ac:dyDescent="0.25">
      <c r="H21">
        <v>61</v>
      </c>
      <c r="I21" s="43">
        <f t="shared" si="0"/>
        <v>2.5438925726677507E-3</v>
      </c>
      <c r="J21">
        <v>109</v>
      </c>
      <c r="K21" s="43">
        <f t="shared" si="68"/>
        <v>0.31964809384164222</v>
      </c>
      <c r="W21" s="43"/>
      <c r="Z21">
        <v>59</v>
      </c>
      <c r="AA21" s="43">
        <f t="shared" si="3"/>
        <v>2.7209002029145914E-3</v>
      </c>
      <c r="AB21">
        <v>112</v>
      </c>
      <c r="AC21" s="22">
        <f t="shared" si="71"/>
        <v>0.3284457478005865</v>
      </c>
      <c r="AF21">
        <v>42</v>
      </c>
      <c r="AG21" s="43">
        <f t="shared" si="4"/>
        <v>1.8210987295668387E-3</v>
      </c>
      <c r="AH21">
        <v>16</v>
      </c>
      <c r="AI21" s="22">
        <f t="shared" si="72"/>
        <v>4.6920821114369501E-2</v>
      </c>
      <c r="FB21">
        <v>24</v>
      </c>
      <c r="FC21" s="43">
        <f t="shared" si="21"/>
        <v>8.3010514665190929E-4</v>
      </c>
      <c r="FD21">
        <v>10</v>
      </c>
      <c r="FE21" s="22">
        <f t="shared" si="22"/>
        <v>2.9239766081871343E-2</v>
      </c>
      <c r="FT21">
        <v>46</v>
      </c>
      <c r="FU21" s="43">
        <f t="shared" si="27"/>
        <v>7.1931196247068023E-3</v>
      </c>
      <c r="FV21">
        <v>21</v>
      </c>
      <c r="FW21" s="22">
        <f t="shared" si="28"/>
        <v>6.1224489795918366E-2</v>
      </c>
      <c r="FZ21">
        <v>102</v>
      </c>
      <c r="GA21" s="49">
        <f t="shared" si="29"/>
        <v>1.4808362369337979E-2</v>
      </c>
      <c r="GB21">
        <v>17</v>
      </c>
      <c r="GC21" s="22">
        <f t="shared" si="30"/>
        <v>4.9707602339181284E-2</v>
      </c>
      <c r="GL21">
        <v>113</v>
      </c>
      <c r="GM21" s="43">
        <f t="shared" si="33"/>
        <v>3.6271425820119407E-3</v>
      </c>
      <c r="GN21">
        <v>9</v>
      </c>
      <c r="GO21" s="43">
        <f t="shared" si="75"/>
        <v>2.6239067055393587E-2</v>
      </c>
      <c r="GR21">
        <v>10</v>
      </c>
      <c r="GS21" s="43">
        <f t="shared" si="34"/>
        <v>3.4464931931759432E-4</v>
      </c>
      <c r="GT21">
        <v>10</v>
      </c>
      <c r="GU21" s="43">
        <f t="shared" si="35"/>
        <v>2.9154518950437316E-2</v>
      </c>
      <c r="GX21">
        <v>254</v>
      </c>
      <c r="GY21" s="124">
        <f t="shared" si="36"/>
        <v>5.1396195872116551E-2</v>
      </c>
      <c r="GZ21">
        <v>18</v>
      </c>
      <c r="HA21" s="43">
        <f t="shared" si="37"/>
        <v>5.232558139534884E-2</v>
      </c>
      <c r="HD21">
        <v>36</v>
      </c>
      <c r="HE21" s="43">
        <f t="shared" si="38"/>
        <v>1.5961691939345571E-3</v>
      </c>
      <c r="HF21">
        <v>8</v>
      </c>
      <c r="HG21" s="43">
        <f t="shared" si="39"/>
        <v>2.3323615160349854E-2</v>
      </c>
      <c r="HJ21">
        <v>38</v>
      </c>
      <c r="HK21" s="124">
        <f t="shared" si="40"/>
        <v>3.1606088330699495E-3</v>
      </c>
      <c r="HL21">
        <v>19</v>
      </c>
      <c r="HM21" s="43">
        <f t="shared" si="41"/>
        <v>5.5232558139534885E-2</v>
      </c>
      <c r="HP21">
        <v>938</v>
      </c>
      <c r="HQ21" s="22">
        <f t="shared" si="42"/>
        <v>4.7879128171098975E-2</v>
      </c>
      <c r="HR21">
        <v>15</v>
      </c>
      <c r="HS21" s="43">
        <f t="shared" si="43"/>
        <v>4.3604651162790699E-2</v>
      </c>
      <c r="HV21">
        <v>583</v>
      </c>
      <c r="HW21" s="43">
        <f t="shared" si="44"/>
        <v>2.9669211195928753E-2</v>
      </c>
      <c r="HX21">
        <v>17</v>
      </c>
      <c r="HY21" s="43">
        <f t="shared" si="45"/>
        <v>4.9418604651162788E-2</v>
      </c>
      <c r="IB21">
        <v>13</v>
      </c>
      <c r="IC21" s="22">
        <f t="shared" si="46"/>
        <v>6.9802405498281788E-4</v>
      </c>
      <c r="ID21">
        <v>8</v>
      </c>
      <c r="IE21" s="43">
        <f t="shared" si="47"/>
        <v>2.3255813953488372E-2</v>
      </c>
      <c r="JC21" s="43"/>
      <c r="JM21" s="22"/>
      <c r="JR21">
        <v>42</v>
      </c>
      <c r="JS21" s="124">
        <f t="shared" si="60"/>
        <v>2.5412960609911056E-3</v>
      </c>
      <c r="JT21">
        <v>17</v>
      </c>
      <c r="JU21" s="43">
        <f t="shared" si="61"/>
        <v>4.9418604651162788E-2</v>
      </c>
      <c r="KD21">
        <v>189</v>
      </c>
      <c r="KE21" s="22">
        <f t="shared" si="64"/>
        <v>1.9275879653238143E-2</v>
      </c>
      <c r="KF21">
        <v>19</v>
      </c>
      <c r="KG21" s="43">
        <f t="shared" si="65"/>
        <v>5.5232558139534885E-2</v>
      </c>
    </row>
    <row r="22" spans="8:293" x14ac:dyDescent="0.25">
      <c r="H22">
        <v>11</v>
      </c>
      <c r="I22" s="43">
        <f t="shared" si="0"/>
        <v>4.5873472621877476E-4</v>
      </c>
      <c r="J22">
        <v>112</v>
      </c>
      <c r="K22" s="43">
        <f t="shared" si="68"/>
        <v>0.3284457478005865</v>
      </c>
      <c r="W22" s="43"/>
      <c r="AA22" s="43"/>
      <c r="AC22" s="22"/>
      <c r="AF22">
        <v>12</v>
      </c>
      <c r="AG22" s="43">
        <f t="shared" si="4"/>
        <v>5.2031392273338244E-4</v>
      </c>
      <c r="AH22">
        <v>17</v>
      </c>
      <c r="AI22" s="22">
        <f t="shared" si="72"/>
        <v>4.9853372434017593E-2</v>
      </c>
      <c r="FB22">
        <v>195</v>
      </c>
      <c r="FC22" s="43">
        <f t="shared" si="21"/>
        <v>6.7446043165467623E-3</v>
      </c>
      <c r="FD22">
        <v>10</v>
      </c>
      <c r="FE22" s="22">
        <f t="shared" si="22"/>
        <v>2.9239766081871343E-2</v>
      </c>
      <c r="FT22">
        <v>548</v>
      </c>
      <c r="FU22" s="49">
        <f t="shared" si="27"/>
        <v>8.569194683346365E-2</v>
      </c>
      <c r="FV22">
        <v>44</v>
      </c>
      <c r="FW22" s="22">
        <f t="shared" si="28"/>
        <v>0.1282798833819242</v>
      </c>
      <c r="FZ22">
        <v>22</v>
      </c>
      <c r="GA22" s="43">
        <f t="shared" si="29"/>
        <v>3.193960511033682E-3</v>
      </c>
      <c r="GB22">
        <v>21</v>
      </c>
      <c r="GC22" s="22">
        <f t="shared" si="30"/>
        <v>6.1403508771929821E-2</v>
      </c>
      <c r="GL22">
        <v>14</v>
      </c>
      <c r="GM22" s="43">
        <f t="shared" si="33"/>
        <v>4.4938049688643514E-4</v>
      </c>
      <c r="GN22">
        <v>9</v>
      </c>
      <c r="GO22" s="43">
        <f t="shared" si="75"/>
        <v>2.6239067055393587E-2</v>
      </c>
      <c r="GR22">
        <v>12</v>
      </c>
      <c r="GS22" s="43">
        <f t="shared" si="34"/>
        <v>4.135791831811132E-4</v>
      </c>
      <c r="GT22">
        <v>12</v>
      </c>
      <c r="GU22" s="43">
        <f t="shared" si="35"/>
        <v>3.4985422740524783E-2</v>
      </c>
      <c r="GX22">
        <v>14</v>
      </c>
      <c r="GY22" s="124">
        <f t="shared" si="36"/>
        <v>2.8328611898016999E-3</v>
      </c>
      <c r="GZ22">
        <v>19</v>
      </c>
      <c r="HA22" s="43">
        <f t="shared" si="37"/>
        <v>5.5232558139534885E-2</v>
      </c>
      <c r="HD22">
        <v>141</v>
      </c>
      <c r="HE22" s="43">
        <f t="shared" si="38"/>
        <v>6.2516626762436816E-3</v>
      </c>
      <c r="HF22">
        <v>8</v>
      </c>
      <c r="HG22" s="43">
        <f t="shared" si="39"/>
        <v>2.3323615160349854E-2</v>
      </c>
      <c r="HJ22">
        <v>182</v>
      </c>
      <c r="HK22" s="124">
        <f t="shared" si="40"/>
        <v>1.5137652832071863E-2</v>
      </c>
      <c r="HL22">
        <v>19</v>
      </c>
      <c r="HM22" s="43">
        <f t="shared" si="41"/>
        <v>5.5232558139534885E-2</v>
      </c>
      <c r="HP22">
        <v>739</v>
      </c>
      <c r="HQ22" s="22">
        <f t="shared" si="42"/>
        <v>3.7721402684906334E-2</v>
      </c>
      <c r="HR22">
        <v>15</v>
      </c>
      <c r="HS22" s="43">
        <f t="shared" si="43"/>
        <v>4.3604651162790699E-2</v>
      </c>
      <c r="HV22">
        <v>14</v>
      </c>
      <c r="HW22" s="43">
        <f t="shared" si="44"/>
        <v>7.1246819338422395E-4</v>
      </c>
      <c r="HX22">
        <v>17</v>
      </c>
      <c r="HY22" s="43">
        <f t="shared" si="45"/>
        <v>4.9418604651162788E-2</v>
      </c>
      <c r="IB22">
        <v>13</v>
      </c>
      <c r="IC22" s="22">
        <f t="shared" si="46"/>
        <v>6.9802405498281788E-4</v>
      </c>
      <c r="ID22">
        <v>8</v>
      </c>
      <c r="IE22" s="43">
        <f t="shared" si="47"/>
        <v>2.3255813953488372E-2</v>
      </c>
      <c r="JC22" s="43"/>
      <c r="JM22" s="22"/>
      <c r="JR22">
        <v>226</v>
      </c>
      <c r="JS22" s="124">
        <f t="shared" si="60"/>
        <v>1.3674593090094996E-2</v>
      </c>
      <c r="JT22">
        <v>17</v>
      </c>
      <c r="JU22" s="43">
        <f t="shared" si="61"/>
        <v>4.9418604651162788E-2</v>
      </c>
      <c r="KD22">
        <v>30</v>
      </c>
      <c r="KE22" s="22">
        <f t="shared" si="64"/>
        <v>3.0596634370219276E-3</v>
      </c>
      <c r="KF22">
        <v>19</v>
      </c>
      <c r="KG22" s="43">
        <f t="shared" si="65"/>
        <v>5.5232558139534885E-2</v>
      </c>
    </row>
    <row r="23" spans="8:293" x14ac:dyDescent="0.25">
      <c r="H23">
        <v>19</v>
      </c>
      <c r="I23" s="43">
        <f t="shared" si="0"/>
        <v>7.9235998165061092E-4</v>
      </c>
      <c r="J23">
        <v>112</v>
      </c>
      <c r="K23" s="43">
        <f t="shared" si="68"/>
        <v>0.3284457478005865</v>
      </c>
      <c r="W23" s="43"/>
      <c r="AA23" s="43"/>
      <c r="AC23" s="22"/>
      <c r="AF23">
        <v>1390</v>
      </c>
      <c r="AG23" s="49">
        <f t="shared" si="4"/>
        <v>6.0269696049950139E-2</v>
      </c>
      <c r="AH23">
        <v>19</v>
      </c>
      <c r="AI23" s="22">
        <f t="shared" si="72"/>
        <v>5.5718475073313782E-2</v>
      </c>
      <c r="FB23">
        <v>221</v>
      </c>
      <c r="FC23" s="43">
        <f t="shared" si="21"/>
        <v>7.6438848920863311E-3</v>
      </c>
      <c r="FD23">
        <v>10</v>
      </c>
      <c r="FE23" s="22">
        <f t="shared" si="22"/>
        <v>2.9239766081871343E-2</v>
      </c>
      <c r="FZ23">
        <v>374</v>
      </c>
      <c r="GA23" s="49">
        <f t="shared" si="29"/>
        <v>5.4297328687572588E-2</v>
      </c>
      <c r="GB23">
        <v>47</v>
      </c>
      <c r="GC23" s="22">
        <f t="shared" si="30"/>
        <v>0.13742690058479531</v>
      </c>
      <c r="GL23">
        <v>32</v>
      </c>
      <c r="GM23" s="43">
        <f t="shared" si="33"/>
        <v>1.0271554214547089E-3</v>
      </c>
      <c r="GN23">
        <v>9</v>
      </c>
      <c r="GO23" s="43">
        <f t="shared" si="75"/>
        <v>2.6239067055393587E-2</v>
      </c>
      <c r="GR23">
        <v>884</v>
      </c>
      <c r="GS23" s="43">
        <f t="shared" si="34"/>
        <v>3.046699982767534E-2</v>
      </c>
      <c r="GT23">
        <v>12</v>
      </c>
      <c r="GU23" s="43">
        <f t="shared" si="35"/>
        <v>3.4985422740524783E-2</v>
      </c>
      <c r="GX23">
        <v>20</v>
      </c>
      <c r="GY23" s="124">
        <f t="shared" si="36"/>
        <v>4.0469445568595708E-3</v>
      </c>
      <c r="GZ23">
        <v>21</v>
      </c>
      <c r="HA23" s="43">
        <f t="shared" si="37"/>
        <v>6.1046511627906974E-2</v>
      </c>
      <c r="HD23">
        <v>38</v>
      </c>
      <c r="HE23" s="43">
        <f t="shared" si="38"/>
        <v>1.6848452602642547E-3</v>
      </c>
      <c r="HF23">
        <v>8</v>
      </c>
      <c r="HG23" s="43">
        <f t="shared" si="39"/>
        <v>2.3323615160349854E-2</v>
      </c>
      <c r="HJ23">
        <v>388</v>
      </c>
      <c r="HK23" s="124">
        <f t="shared" si="40"/>
        <v>3.2271479663977379E-2</v>
      </c>
      <c r="HL23">
        <v>19</v>
      </c>
      <c r="HM23" s="43">
        <f t="shared" si="41"/>
        <v>5.5232558139534885E-2</v>
      </c>
      <c r="HP23">
        <v>182</v>
      </c>
      <c r="HQ23" s="22">
        <f t="shared" si="42"/>
        <v>9.2899800928998005E-3</v>
      </c>
      <c r="HR23">
        <v>15</v>
      </c>
      <c r="HS23" s="43">
        <f t="shared" si="43"/>
        <v>4.3604651162790699E-2</v>
      </c>
      <c r="HV23">
        <v>600</v>
      </c>
      <c r="HW23" s="43">
        <f t="shared" si="44"/>
        <v>3.0534351145038167E-2</v>
      </c>
      <c r="HX23">
        <v>17</v>
      </c>
      <c r="HY23" s="43">
        <f t="shared" si="45"/>
        <v>4.9418604651162788E-2</v>
      </c>
      <c r="IB23">
        <v>21</v>
      </c>
      <c r="IC23" s="22">
        <f t="shared" si="46"/>
        <v>1.1275773195876288E-3</v>
      </c>
      <c r="ID23">
        <v>8</v>
      </c>
      <c r="IE23" s="43">
        <f t="shared" si="47"/>
        <v>2.3255813953488372E-2</v>
      </c>
      <c r="JC23" s="43"/>
      <c r="JM23" s="22"/>
      <c r="JR23">
        <v>49</v>
      </c>
      <c r="JS23" s="124">
        <f t="shared" si="60"/>
        <v>2.964845404489623E-3</v>
      </c>
      <c r="JT23">
        <v>17</v>
      </c>
      <c r="JU23" s="43">
        <f t="shared" si="61"/>
        <v>4.9418604651162788E-2</v>
      </c>
      <c r="KD23">
        <v>203</v>
      </c>
      <c r="KE23" s="22">
        <f t="shared" si="64"/>
        <v>2.0703722590515044E-2</v>
      </c>
      <c r="KF23">
        <v>19</v>
      </c>
      <c r="KG23" s="43">
        <f t="shared" si="65"/>
        <v>5.5232558139534885E-2</v>
      </c>
    </row>
    <row r="24" spans="8:293" x14ac:dyDescent="0.25">
      <c r="H24">
        <v>11049</v>
      </c>
      <c r="I24" s="49">
        <f t="shared" si="0"/>
        <v>0.46077818090829475</v>
      </c>
      <c r="J24">
        <v>113</v>
      </c>
      <c r="K24" s="43">
        <f t="shared" si="68"/>
        <v>0.33137829912023459</v>
      </c>
      <c r="W24" s="43"/>
      <c r="AA24" s="43"/>
      <c r="AC24" s="22"/>
      <c r="AF24">
        <v>11</v>
      </c>
      <c r="AG24" s="43">
        <f t="shared" si="4"/>
        <v>4.7695442917226725E-4</v>
      </c>
      <c r="AH24">
        <v>98</v>
      </c>
      <c r="AI24" s="22">
        <f t="shared" si="72"/>
        <v>0.28739002932551322</v>
      </c>
      <c r="FB24">
        <v>805</v>
      </c>
      <c r="FC24" s="49">
        <f t="shared" si="21"/>
        <v>2.7843110127282789E-2</v>
      </c>
      <c r="FD24">
        <v>10</v>
      </c>
      <c r="FE24" s="22">
        <f t="shared" si="22"/>
        <v>2.9239766081871343E-2</v>
      </c>
      <c r="FZ24">
        <v>216</v>
      </c>
      <c r="GA24" s="49">
        <f t="shared" si="29"/>
        <v>3.1358885017421602E-2</v>
      </c>
      <c r="GB24">
        <v>48</v>
      </c>
      <c r="GC24" s="22">
        <f t="shared" si="30"/>
        <v>0.14035087719298245</v>
      </c>
      <c r="GL24">
        <v>58</v>
      </c>
      <c r="GM24" s="43">
        <f t="shared" si="33"/>
        <v>1.8617192013866599E-3</v>
      </c>
      <c r="GN24">
        <v>10</v>
      </c>
      <c r="GO24" s="43">
        <f t="shared" si="75"/>
        <v>2.9154518950437316E-2</v>
      </c>
      <c r="GR24">
        <v>14</v>
      </c>
      <c r="GS24" s="43">
        <f t="shared" si="34"/>
        <v>4.8250904704463208E-4</v>
      </c>
      <c r="GT24">
        <v>13</v>
      </c>
      <c r="GU24" s="43">
        <f t="shared" si="35"/>
        <v>3.7900874635568516E-2</v>
      </c>
      <c r="GX24">
        <v>272</v>
      </c>
      <c r="GY24" s="124">
        <f t="shared" si="36"/>
        <v>5.5038445973290169E-2</v>
      </c>
      <c r="GZ24">
        <v>21</v>
      </c>
      <c r="HA24" s="43">
        <f t="shared" si="37"/>
        <v>6.1046511627906974E-2</v>
      </c>
      <c r="HD24">
        <v>23</v>
      </c>
      <c r="HE24" s="43">
        <f t="shared" si="38"/>
        <v>1.0197747627915226E-3</v>
      </c>
      <c r="HF24">
        <v>8</v>
      </c>
      <c r="HG24" s="43">
        <f t="shared" si="39"/>
        <v>2.3323615160349854E-2</v>
      </c>
      <c r="HJ24">
        <v>237</v>
      </c>
      <c r="HK24" s="124">
        <f t="shared" si="40"/>
        <v>1.9712218248357314E-2</v>
      </c>
      <c r="HL24">
        <v>19</v>
      </c>
      <c r="HM24" s="43">
        <f t="shared" si="41"/>
        <v>5.5232558139534885E-2</v>
      </c>
      <c r="HP24">
        <v>4045</v>
      </c>
      <c r="HQ24" s="22">
        <f t="shared" si="42"/>
        <v>0.20647235975703129</v>
      </c>
      <c r="HR24">
        <v>15</v>
      </c>
      <c r="HS24" s="43">
        <f t="shared" si="43"/>
        <v>4.3604651162790699E-2</v>
      </c>
      <c r="HV24">
        <v>508</v>
      </c>
      <c r="HW24" s="43">
        <f t="shared" si="44"/>
        <v>2.5852417302798983E-2</v>
      </c>
      <c r="HX24">
        <v>17</v>
      </c>
      <c r="HY24" s="43">
        <f t="shared" si="45"/>
        <v>4.9418604651162788E-2</v>
      </c>
      <c r="IB24">
        <v>18</v>
      </c>
      <c r="IC24" s="22">
        <f t="shared" si="46"/>
        <v>9.6649484536082478E-4</v>
      </c>
      <c r="ID24">
        <v>8</v>
      </c>
      <c r="IE24" s="43">
        <f t="shared" si="47"/>
        <v>2.3255813953488372E-2</v>
      </c>
      <c r="JC24" s="43"/>
      <c r="JM24" s="22"/>
      <c r="JR24">
        <v>454</v>
      </c>
      <c r="JS24" s="124">
        <f t="shared" si="60"/>
        <v>2.7470200278332427E-2</v>
      </c>
      <c r="JT24">
        <v>17</v>
      </c>
      <c r="JU24" s="43">
        <f t="shared" si="61"/>
        <v>4.9418604651162788E-2</v>
      </c>
      <c r="KD24">
        <v>139</v>
      </c>
      <c r="KE24" s="22">
        <f t="shared" si="64"/>
        <v>1.4176440591534931E-2</v>
      </c>
      <c r="KF24">
        <v>19</v>
      </c>
      <c r="KG24" s="43">
        <f t="shared" si="65"/>
        <v>5.5232558139534885E-2</v>
      </c>
    </row>
    <row r="25" spans="8:293" x14ac:dyDescent="0.25">
      <c r="H25">
        <v>92</v>
      </c>
      <c r="I25" s="43">
        <f t="shared" si="0"/>
        <v>3.8366904374661161E-3</v>
      </c>
      <c r="J25">
        <v>115</v>
      </c>
      <c r="K25" s="43">
        <f t="shared" si="68"/>
        <v>0.33724340175953077</v>
      </c>
      <c r="W25" s="43"/>
      <c r="AA25" s="43"/>
      <c r="AC25" s="22"/>
      <c r="AF25">
        <v>18</v>
      </c>
      <c r="AG25" s="43">
        <f t="shared" si="4"/>
        <v>7.8047088410007376E-4</v>
      </c>
      <c r="AH25">
        <v>101</v>
      </c>
      <c r="AI25" s="22">
        <f t="shared" si="72"/>
        <v>0.29618768328445749</v>
      </c>
      <c r="FB25">
        <v>15</v>
      </c>
      <c r="FC25" s="43">
        <f t="shared" si="21"/>
        <v>5.1881571665744329E-4</v>
      </c>
      <c r="FD25">
        <v>11</v>
      </c>
      <c r="FE25" s="22">
        <f t="shared" si="22"/>
        <v>3.2163742690058478E-2</v>
      </c>
      <c r="GA25" s="44"/>
      <c r="GC25" s="22"/>
      <c r="GL25">
        <v>29</v>
      </c>
      <c r="GM25" s="43">
        <f t="shared" si="33"/>
        <v>9.3085960069332996E-4</v>
      </c>
      <c r="GN25">
        <v>11</v>
      </c>
      <c r="GO25" s="43">
        <f t="shared" si="75"/>
        <v>3.2069970845481049E-2</v>
      </c>
      <c r="GR25">
        <v>195</v>
      </c>
      <c r="GS25" s="43">
        <f t="shared" si="34"/>
        <v>6.7206617266930896E-3</v>
      </c>
      <c r="GT25">
        <v>14</v>
      </c>
      <c r="GU25" s="43">
        <f t="shared" si="35"/>
        <v>4.0816326530612242E-2</v>
      </c>
      <c r="GX25">
        <v>11</v>
      </c>
      <c r="GY25" s="124">
        <f t="shared" si="36"/>
        <v>2.2258195062727641E-3</v>
      </c>
      <c r="GZ25">
        <v>26</v>
      </c>
      <c r="HA25" s="43">
        <f t="shared" si="37"/>
        <v>7.5581395348837205E-2</v>
      </c>
      <c r="HD25">
        <v>10</v>
      </c>
      <c r="HE25" s="43">
        <f t="shared" si="38"/>
        <v>4.4338033164848808E-4</v>
      </c>
      <c r="HF25">
        <v>8</v>
      </c>
      <c r="HG25" s="43">
        <f t="shared" si="39"/>
        <v>2.3323615160349854E-2</v>
      </c>
      <c r="HJ25">
        <v>256</v>
      </c>
      <c r="HK25" s="124">
        <f t="shared" si="40"/>
        <v>2.1292522664892288E-2</v>
      </c>
      <c r="HL25">
        <v>20</v>
      </c>
      <c r="HM25" s="43">
        <f t="shared" si="41"/>
        <v>5.8139534883720929E-2</v>
      </c>
      <c r="HP25">
        <v>61</v>
      </c>
      <c r="HQ25" s="22">
        <f t="shared" si="42"/>
        <v>3.1136746465213619E-3</v>
      </c>
      <c r="HR25">
        <v>16</v>
      </c>
      <c r="HS25" s="43">
        <f t="shared" si="43"/>
        <v>4.6511627906976744E-2</v>
      </c>
      <c r="HV25">
        <v>2087</v>
      </c>
      <c r="HW25" s="43">
        <f t="shared" si="44"/>
        <v>0.10620865139949109</v>
      </c>
      <c r="HX25">
        <v>17</v>
      </c>
      <c r="HY25" s="43">
        <f t="shared" si="45"/>
        <v>4.9418604651162788E-2</v>
      </c>
      <c r="IB25">
        <v>67</v>
      </c>
      <c r="IC25" s="22">
        <f t="shared" si="46"/>
        <v>3.5975085910652919E-3</v>
      </c>
      <c r="ID25">
        <v>8</v>
      </c>
      <c r="IE25" s="43">
        <f t="shared" si="47"/>
        <v>2.3255813953488372E-2</v>
      </c>
      <c r="JC25" s="43"/>
      <c r="JM25" s="22"/>
      <c r="JR25">
        <v>13</v>
      </c>
      <c r="JS25" s="124">
        <f t="shared" si="60"/>
        <v>7.865916379258184E-4</v>
      </c>
      <c r="JT25">
        <v>18</v>
      </c>
      <c r="JU25" s="43">
        <f t="shared" si="61"/>
        <v>5.232558139534884E-2</v>
      </c>
      <c r="KD25">
        <v>229</v>
      </c>
      <c r="KE25" s="22">
        <f t="shared" si="64"/>
        <v>2.3355430902600713E-2</v>
      </c>
      <c r="KF25">
        <v>20</v>
      </c>
      <c r="KG25" s="43">
        <f t="shared" si="65"/>
        <v>5.8139534883720929E-2</v>
      </c>
    </row>
    <row r="26" spans="8:293" x14ac:dyDescent="0.25">
      <c r="H26">
        <v>11</v>
      </c>
      <c r="I26" s="43">
        <f t="shared" si="0"/>
        <v>4.5873472621877476E-4</v>
      </c>
      <c r="J26">
        <v>126</v>
      </c>
      <c r="K26" s="43">
        <f t="shared" si="68"/>
        <v>0.36950146627565983</v>
      </c>
      <c r="W26" s="43"/>
      <c r="AA26" s="43"/>
      <c r="AC26" s="22"/>
      <c r="AF26">
        <v>71</v>
      </c>
      <c r="AG26" s="43">
        <f t="shared" si="4"/>
        <v>3.0785240428391797E-3</v>
      </c>
      <c r="AH26">
        <v>103</v>
      </c>
      <c r="AI26" s="22">
        <f t="shared" si="72"/>
        <v>0.30205278592375367</v>
      </c>
      <c r="FB26">
        <v>16</v>
      </c>
      <c r="FC26" s="43">
        <f t="shared" si="21"/>
        <v>5.5340343110127279E-4</v>
      </c>
      <c r="FD26">
        <v>11</v>
      </c>
      <c r="FE26" s="22">
        <f t="shared" si="22"/>
        <v>3.2163742690058478E-2</v>
      </c>
      <c r="GL26">
        <v>11</v>
      </c>
      <c r="GM26" s="43">
        <f t="shared" si="33"/>
        <v>3.5308467612505615E-4</v>
      </c>
      <c r="GN26">
        <v>11</v>
      </c>
      <c r="GO26" s="43">
        <f t="shared" si="75"/>
        <v>3.2069970845481049E-2</v>
      </c>
      <c r="GR26">
        <v>10</v>
      </c>
      <c r="GS26" s="43">
        <f t="shared" si="34"/>
        <v>3.4464931931759432E-4</v>
      </c>
      <c r="GT26">
        <v>14</v>
      </c>
      <c r="GU26" s="43">
        <f t="shared" si="35"/>
        <v>4.0816326530612242E-2</v>
      </c>
      <c r="GX26">
        <v>368</v>
      </c>
      <c r="GY26" s="124">
        <f t="shared" si="36"/>
        <v>7.4463779846216105E-2</v>
      </c>
      <c r="GZ26">
        <v>32</v>
      </c>
      <c r="HA26" s="43">
        <f t="shared" si="37"/>
        <v>9.3023255813953487E-2</v>
      </c>
      <c r="HD26">
        <v>557</v>
      </c>
      <c r="HE26" s="43">
        <f t="shared" si="38"/>
        <v>2.4696284472820785E-2</v>
      </c>
      <c r="HF26">
        <v>8</v>
      </c>
      <c r="HG26" s="43">
        <f t="shared" si="39"/>
        <v>2.3323615160349854E-2</v>
      </c>
      <c r="HJ26">
        <v>821</v>
      </c>
      <c r="HK26" s="124">
        <f t="shared" si="40"/>
        <v>6.8285785577642852E-2</v>
      </c>
      <c r="HL26">
        <v>20</v>
      </c>
      <c r="HM26" s="43">
        <f t="shared" si="41"/>
        <v>5.8139534883720929E-2</v>
      </c>
      <c r="HP26">
        <v>540</v>
      </c>
      <c r="HQ26" s="22">
        <f t="shared" si="42"/>
        <v>2.7563677198713697E-2</v>
      </c>
      <c r="HR26">
        <v>18</v>
      </c>
      <c r="HS26" s="43">
        <f t="shared" si="43"/>
        <v>5.232558139534884E-2</v>
      </c>
      <c r="HV26">
        <v>119</v>
      </c>
      <c r="HW26" s="43">
        <f t="shared" si="44"/>
        <v>6.055979643765903E-3</v>
      </c>
      <c r="HX26">
        <v>18</v>
      </c>
      <c r="HY26" s="43">
        <f t="shared" si="45"/>
        <v>5.232558139534884E-2</v>
      </c>
      <c r="IB26">
        <v>20</v>
      </c>
      <c r="IC26" s="22">
        <f t="shared" si="46"/>
        <v>1.0738831615120276E-3</v>
      </c>
      <c r="ID26">
        <v>9</v>
      </c>
      <c r="IE26" s="43">
        <f t="shared" si="47"/>
        <v>2.616279069767442E-2</v>
      </c>
      <c r="JC26" s="43"/>
      <c r="JM26" s="22"/>
      <c r="JR26">
        <v>17</v>
      </c>
      <c r="JS26" s="124">
        <f t="shared" si="60"/>
        <v>1.0286198342106855E-3</v>
      </c>
      <c r="JT26">
        <v>18</v>
      </c>
      <c r="JU26" s="43">
        <f t="shared" si="61"/>
        <v>5.232558139534884E-2</v>
      </c>
      <c r="KD26">
        <v>851</v>
      </c>
      <c r="KE26" s="22">
        <f t="shared" si="64"/>
        <v>8.6792452830188674E-2</v>
      </c>
      <c r="KF26">
        <v>20</v>
      </c>
      <c r="KG26" s="43">
        <f t="shared" si="65"/>
        <v>5.8139534883720929E-2</v>
      </c>
    </row>
    <row r="27" spans="8:293" x14ac:dyDescent="0.25">
      <c r="AF27">
        <v>51</v>
      </c>
      <c r="AG27" s="43">
        <f t="shared" si="4"/>
        <v>2.2113341716168754E-3</v>
      </c>
      <c r="AH27">
        <v>108</v>
      </c>
      <c r="AI27" s="22">
        <f t="shared" si="72"/>
        <v>0.31671554252199413</v>
      </c>
      <c r="FB27">
        <v>31</v>
      </c>
      <c r="FC27" s="43">
        <f t="shared" si="21"/>
        <v>1.0722191477587162E-3</v>
      </c>
      <c r="FD27">
        <v>11</v>
      </c>
      <c r="FE27" s="22">
        <f t="shared" si="22"/>
        <v>3.2163742690058478E-2</v>
      </c>
      <c r="GL27">
        <v>29</v>
      </c>
      <c r="GM27" s="43">
        <f t="shared" si="33"/>
        <v>9.3085960069332996E-4</v>
      </c>
      <c r="GN27">
        <v>11</v>
      </c>
      <c r="GO27" s="43">
        <f t="shared" si="75"/>
        <v>3.2069970845481049E-2</v>
      </c>
      <c r="GR27">
        <v>71</v>
      </c>
      <c r="GS27" s="43">
        <f t="shared" si="34"/>
        <v>2.44701016715492E-3</v>
      </c>
      <c r="GT27">
        <v>14</v>
      </c>
      <c r="GU27" s="43">
        <f t="shared" si="35"/>
        <v>4.0816326530612242E-2</v>
      </c>
      <c r="GX27">
        <v>336</v>
      </c>
      <c r="GY27" s="124">
        <f t="shared" si="36"/>
        <v>6.79886685552408E-2</v>
      </c>
      <c r="GZ27">
        <v>48</v>
      </c>
      <c r="HA27" s="43">
        <f t="shared" si="37"/>
        <v>0.13953488372093023</v>
      </c>
      <c r="HD27">
        <v>27</v>
      </c>
      <c r="HE27" s="43">
        <f t="shared" si="38"/>
        <v>1.1971268954509178E-3</v>
      </c>
      <c r="HF27">
        <v>8</v>
      </c>
      <c r="HG27" s="43">
        <f t="shared" si="39"/>
        <v>2.3323615160349854E-2</v>
      </c>
      <c r="HJ27">
        <v>13</v>
      </c>
      <c r="HK27" s="124">
        <f t="shared" si="40"/>
        <v>1.0812609165765615E-3</v>
      </c>
      <c r="HL27">
        <v>20</v>
      </c>
      <c r="HM27" s="43">
        <f t="shared" si="41"/>
        <v>5.8139534883720929E-2</v>
      </c>
      <c r="HP27">
        <v>24</v>
      </c>
      <c r="HQ27" s="22">
        <f t="shared" si="42"/>
        <v>1.2250523199428308E-3</v>
      </c>
      <c r="HR27">
        <v>18</v>
      </c>
      <c r="HS27" s="43">
        <f t="shared" si="43"/>
        <v>5.232558139534884E-2</v>
      </c>
      <c r="HV27">
        <v>22</v>
      </c>
      <c r="HW27" s="43">
        <f t="shared" si="44"/>
        <v>1.1195928753180661E-3</v>
      </c>
      <c r="HX27">
        <v>18</v>
      </c>
      <c r="HY27" s="43">
        <f t="shared" si="45"/>
        <v>5.232558139534884E-2</v>
      </c>
      <c r="IB27">
        <v>51</v>
      </c>
      <c r="IC27" s="22">
        <f t="shared" si="46"/>
        <v>2.7384020618556699E-3</v>
      </c>
      <c r="ID27">
        <v>9</v>
      </c>
      <c r="IE27" s="43">
        <f t="shared" si="47"/>
        <v>2.616279069767442E-2</v>
      </c>
      <c r="JC27" s="43"/>
      <c r="JM27" s="22"/>
      <c r="JR27">
        <v>20</v>
      </c>
      <c r="JS27" s="124">
        <f t="shared" si="60"/>
        <v>1.2101409814243359E-3</v>
      </c>
      <c r="JT27">
        <v>18</v>
      </c>
      <c r="JU27" s="43">
        <f t="shared" si="61"/>
        <v>5.232558139534884E-2</v>
      </c>
      <c r="KD27">
        <v>10</v>
      </c>
      <c r="KE27" s="22">
        <f t="shared" si="64"/>
        <v>1.0198878123406426E-3</v>
      </c>
      <c r="KF27">
        <v>24</v>
      </c>
      <c r="KG27" s="43">
        <f t="shared" si="65"/>
        <v>6.9767441860465115E-2</v>
      </c>
    </row>
    <row r="28" spans="8:293" x14ac:dyDescent="0.25">
      <c r="AF28">
        <v>17</v>
      </c>
      <c r="AG28" s="43">
        <f t="shared" si="4"/>
        <v>7.3711139053895852E-4</v>
      </c>
      <c r="AH28">
        <v>109</v>
      </c>
      <c r="AI28" s="22">
        <f t="shared" si="72"/>
        <v>0.31964809384164222</v>
      </c>
      <c r="FB28">
        <v>14</v>
      </c>
      <c r="FC28" s="43">
        <f t="shared" si="21"/>
        <v>4.8422800221361375E-4</v>
      </c>
      <c r="FD28">
        <v>11</v>
      </c>
      <c r="FE28" s="22">
        <f t="shared" si="22"/>
        <v>3.2163742690058478E-2</v>
      </c>
      <c r="GL28">
        <v>61</v>
      </c>
      <c r="GM28" s="43">
        <f t="shared" si="33"/>
        <v>1.9580150221480386E-3</v>
      </c>
      <c r="GN28">
        <v>12</v>
      </c>
      <c r="GO28" s="43">
        <f t="shared" si="75"/>
        <v>3.4985422740524783E-2</v>
      </c>
      <c r="GR28">
        <v>1406</v>
      </c>
      <c r="GS28" s="43">
        <f t="shared" si="34"/>
        <v>4.8457694296053767E-2</v>
      </c>
      <c r="GT28">
        <v>15</v>
      </c>
      <c r="GU28" s="43">
        <f t="shared" si="35"/>
        <v>4.3731778425655975E-2</v>
      </c>
      <c r="GY28" s="124"/>
      <c r="HA28" s="43"/>
      <c r="HD28">
        <v>20</v>
      </c>
      <c r="HE28" s="43">
        <f t="shared" si="38"/>
        <v>8.8676066329697616E-4</v>
      </c>
      <c r="HF28">
        <v>8</v>
      </c>
      <c r="HG28" s="43">
        <f t="shared" si="39"/>
        <v>2.3323615160349854E-2</v>
      </c>
      <c r="HJ28">
        <v>18</v>
      </c>
      <c r="HK28" s="124">
        <f t="shared" si="40"/>
        <v>1.497130499875239E-3</v>
      </c>
      <c r="HL28">
        <v>21</v>
      </c>
      <c r="HM28" s="43">
        <f t="shared" si="41"/>
        <v>6.1046511627906974E-2</v>
      </c>
      <c r="HP28">
        <v>809</v>
      </c>
      <c r="HQ28" s="22">
        <f t="shared" si="42"/>
        <v>4.1294471951406259E-2</v>
      </c>
      <c r="HR28">
        <v>18</v>
      </c>
      <c r="HS28" s="43">
        <f t="shared" si="43"/>
        <v>5.232558139534884E-2</v>
      </c>
      <c r="HV28">
        <v>281</v>
      </c>
      <c r="HW28" s="43">
        <f t="shared" si="44"/>
        <v>1.4300254452926209E-2</v>
      </c>
      <c r="HX28">
        <v>18</v>
      </c>
      <c r="HY28" s="43">
        <f t="shared" si="45"/>
        <v>5.232558139534884E-2</v>
      </c>
      <c r="IB28">
        <v>10</v>
      </c>
      <c r="IC28" s="22">
        <f t="shared" si="46"/>
        <v>5.3694158075601379E-4</v>
      </c>
      <c r="ID28">
        <v>9</v>
      </c>
      <c r="IE28" s="43">
        <f t="shared" si="47"/>
        <v>2.616279069767442E-2</v>
      </c>
      <c r="JC28" s="43"/>
      <c r="JM28" s="22"/>
      <c r="JR28">
        <v>10</v>
      </c>
      <c r="JS28" s="124">
        <f t="shared" si="60"/>
        <v>6.0507049071216793E-4</v>
      </c>
      <c r="JT28">
        <v>18</v>
      </c>
      <c r="JU28" s="43">
        <f t="shared" si="61"/>
        <v>5.232558139534884E-2</v>
      </c>
      <c r="KD28">
        <v>23</v>
      </c>
      <c r="KE28" s="22">
        <f t="shared" si="64"/>
        <v>2.3457419683834777E-3</v>
      </c>
      <c r="KF28">
        <v>24</v>
      </c>
      <c r="KG28" s="43">
        <f t="shared" si="65"/>
        <v>6.9767441860465115E-2</v>
      </c>
    </row>
    <row r="29" spans="8:293" x14ac:dyDescent="0.25">
      <c r="AF29">
        <v>7137</v>
      </c>
      <c r="AG29" s="49">
        <f t="shared" si="4"/>
        <v>0.30945670554567922</v>
      </c>
      <c r="AH29">
        <v>111</v>
      </c>
      <c r="AI29" s="22">
        <f t="shared" si="72"/>
        <v>0.3255131964809384</v>
      </c>
      <c r="FB29">
        <v>17</v>
      </c>
      <c r="FC29" s="43">
        <f t="shared" si="21"/>
        <v>5.8799114554510239E-4</v>
      </c>
      <c r="FD29">
        <v>13</v>
      </c>
      <c r="FE29" s="22">
        <f t="shared" si="22"/>
        <v>3.8011695906432746E-2</v>
      </c>
      <c r="GL29">
        <v>42</v>
      </c>
      <c r="GM29" s="43">
        <f t="shared" si="33"/>
        <v>1.3481414906593055E-3</v>
      </c>
      <c r="GN29">
        <v>12</v>
      </c>
      <c r="GO29" s="43">
        <f t="shared" si="75"/>
        <v>3.4985422740524783E-2</v>
      </c>
      <c r="GR29">
        <v>2294</v>
      </c>
      <c r="GS29" s="43">
        <f t="shared" si="34"/>
        <v>7.9062553851456149E-2</v>
      </c>
      <c r="GT29">
        <v>15</v>
      </c>
      <c r="GU29" s="43">
        <f t="shared" si="35"/>
        <v>4.3731778425655975E-2</v>
      </c>
      <c r="GY29" s="124"/>
      <c r="HA29" s="43"/>
      <c r="HD29">
        <v>30</v>
      </c>
      <c r="HE29" s="43">
        <f t="shared" si="38"/>
        <v>1.3301409949454642E-3</v>
      </c>
      <c r="HF29">
        <v>8</v>
      </c>
      <c r="HG29" s="43">
        <f t="shared" si="39"/>
        <v>2.3323615160349854E-2</v>
      </c>
      <c r="HJ29">
        <v>59</v>
      </c>
      <c r="HK29" s="124">
        <f t="shared" si="40"/>
        <v>4.9072610829243952E-3</v>
      </c>
      <c r="HL29">
        <v>22</v>
      </c>
      <c r="HM29" s="43">
        <f t="shared" si="41"/>
        <v>6.3953488372093026E-2</v>
      </c>
      <c r="HP29">
        <v>805</v>
      </c>
      <c r="HQ29" s="22">
        <f t="shared" si="42"/>
        <v>4.1090296564749121E-2</v>
      </c>
      <c r="HR29">
        <v>18</v>
      </c>
      <c r="HS29" s="43">
        <f t="shared" si="43"/>
        <v>5.232558139534884E-2</v>
      </c>
      <c r="HV29">
        <v>46</v>
      </c>
      <c r="HW29" s="43">
        <f t="shared" si="44"/>
        <v>2.3409669211195928E-3</v>
      </c>
      <c r="HX29">
        <v>19</v>
      </c>
      <c r="HY29" s="43">
        <f t="shared" si="45"/>
        <v>5.5232558139534885E-2</v>
      </c>
      <c r="IB29">
        <v>225</v>
      </c>
      <c r="IC29" s="22">
        <f t="shared" si="46"/>
        <v>1.208118556701031E-2</v>
      </c>
      <c r="ID29">
        <v>9</v>
      </c>
      <c r="IE29" s="43">
        <f t="shared" si="47"/>
        <v>2.616279069767442E-2</v>
      </c>
      <c r="JC29" s="43"/>
      <c r="JM29" s="22"/>
      <c r="JR29">
        <v>12</v>
      </c>
      <c r="JS29" s="124">
        <f t="shared" si="60"/>
        <v>7.2608458885460158E-4</v>
      </c>
      <c r="JT29">
        <v>18</v>
      </c>
      <c r="JU29" s="43">
        <f t="shared" si="61"/>
        <v>5.232558139534884E-2</v>
      </c>
      <c r="KD29">
        <v>10</v>
      </c>
      <c r="KE29" s="22">
        <f t="shared" si="64"/>
        <v>1.0198878123406426E-3</v>
      </c>
      <c r="KF29">
        <v>24</v>
      </c>
      <c r="KG29" s="43">
        <f t="shared" si="65"/>
        <v>6.9767441860465115E-2</v>
      </c>
    </row>
    <row r="30" spans="8:293" x14ac:dyDescent="0.25">
      <c r="AF30">
        <v>44</v>
      </c>
      <c r="AG30" s="43">
        <f t="shared" si="4"/>
        <v>1.907817716689069E-3</v>
      </c>
      <c r="AH30">
        <v>113</v>
      </c>
      <c r="AI30" s="22">
        <f t="shared" si="72"/>
        <v>0.33137829912023459</v>
      </c>
      <c r="FB30">
        <v>14</v>
      </c>
      <c r="FC30" s="43">
        <f t="shared" si="21"/>
        <v>4.8422800221361375E-4</v>
      </c>
      <c r="FD30">
        <v>14</v>
      </c>
      <c r="FE30" s="22">
        <f t="shared" si="22"/>
        <v>4.0935672514619881E-2</v>
      </c>
      <c r="GL30">
        <v>10</v>
      </c>
      <c r="GM30" s="43">
        <f t="shared" si="33"/>
        <v>3.2098606920459653E-4</v>
      </c>
      <c r="GN30">
        <v>13</v>
      </c>
      <c r="GO30" s="43">
        <f t="shared" si="75"/>
        <v>3.7900874635568516E-2</v>
      </c>
      <c r="GR30">
        <v>4329</v>
      </c>
      <c r="GS30" s="43">
        <f t="shared" si="34"/>
        <v>0.14919869033258659</v>
      </c>
      <c r="GT30">
        <v>15</v>
      </c>
      <c r="GU30" s="43">
        <f t="shared" si="35"/>
        <v>4.3731778425655975E-2</v>
      </c>
      <c r="GY30" s="124"/>
      <c r="HA30" s="43"/>
      <c r="HD30">
        <v>23</v>
      </c>
      <c r="HE30" s="43">
        <f t="shared" si="38"/>
        <v>1.0197747627915226E-3</v>
      </c>
      <c r="HF30">
        <v>8</v>
      </c>
      <c r="HG30" s="43">
        <f t="shared" si="39"/>
        <v>2.3323615160349854E-2</v>
      </c>
      <c r="HJ30">
        <v>57</v>
      </c>
      <c r="HK30" s="124">
        <f t="shared" si="40"/>
        <v>4.7409132496049238E-3</v>
      </c>
      <c r="HL30">
        <v>23</v>
      </c>
      <c r="HM30" s="43">
        <f t="shared" si="41"/>
        <v>6.6860465116279064E-2</v>
      </c>
      <c r="HP30">
        <v>33</v>
      </c>
      <c r="HQ30" s="22">
        <f t="shared" si="42"/>
        <v>1.6844469399213925E-3</v>
      </c>
      <c r="HR30">
        <v>19</v>
      </c>
      <c r="HS30" s="43">
        <f t="shared" si="43"/>
        <v>5.5232558139534885E-2</v>
      </c>
      <c r="HV30">
        <v>10</v>
      </c>
      <c r="HW30" s="43">
        <f t="shared" si="44"/>
        <v>5.0890585241730279E-4</v>
      </c>
      <c r="HX30">
        <v>19</v>
      </c>
      <c r="HY30" s="43">
        <f t="shared" si="45"/>
        <v>5.5232558139534885E-2</v>
      </c>
      <c r="IB30">
        <v>214</v>
      </c>
      <c r="IC30" s="22">
        <f t="shared" si="46"/>
        <v>1.1490549828178695E-2</v>
      </c>
      <c r="ID30">
        <v>9</v>
      </c>
      <c r="IE30" s="43">
        <f t="shared" si="47"/>
        <v>2.616279069767442E-2</v>
      </c>
      <c r="JC30" s="43"/>
      <c r="JM30" s="22"/>
      <c r="JR30">
        <v>16</v>
      </c>
      <c r="JS30" s="124">
        <f t="shared" si="60"/>
        <v>9.6811278513946877E-4</v>
      </c>
      <c r="JT30">
        <v>18</v>
      </c>
      <c r="JU30" s="43">
        <f t="shared" si="61"/>
        <v>5.232558139534884E-2</v>
      </c>
      <c r="KD30">
        <v>14</v>
      </c>
      <c r="KE30" s="22">
        <f t="shared" si="64"/>
        <v>1.4278429372768995E-3</v>
      </c>
      <c r="KF30">
        <v>24</v>
      </c>
      <c r="KG30" s="43">
        <f t="shared" si="65"/>
        <v>6.9767441860465115E-2</v>
      </c>
    </row>
    <row r="31" spans="8:293" x14ac:dyDescent="0.25">
      <c r="AF31">
        <v>22</v>
      </c>
      <c r="AG31" s="43">
        <f t="shared" si="4"/>
        <v>9.539088583445345E-4</v>
      </c>
      <c r="AH31">
        <v>114</v>
      </c>
      <c r="AI31" s="22">
        <f t="shared" si="72"/>
        <v>0.33431085043988268</v>
      </c>
      <c r="FB31">
        <v>11</v>
      </c>
      <c r="FC31" s="43">
        <f t="shared" si="21"/>
        <v>3.8046485888212504E-4</v>
      </c>
      <c r="FD31">
        <v>15</v>
      </c>
      <c r="FE31" s="22">
        <f t="shared" si="22"/>
        <v>4.3859649122807015E-2</v>
      </c>
      <c r="GL31">
        <v>1257</v>
      </c>
      <c r="GM31" s="43">
        <f t="shared" si="33"/>
        <v>4.0347948899017785E-2</v>
      </c>
      <c r="GN31">
        <v>13</v>
      </c>
      <c r="GO31" s="43">
        <f t="shared" si="75"/>
        <v>3.7900874635568516E-2</v>
      </c>
      <c r="GR31">
        <v>322</v>
      </c>
      <c r="GS31" s="43">
        <f t="shared" si="34"/>
        <v>1.1097708082026538E-2</v>
      </c>
      <c r="GT31">
        <v>15</v>
      </c>
      <c r="GU31" s="43">
        <f t="shared" si="35"/>
        <v>4.3731778425655975E-2</v>
      </c>
      <c r="GY31" s="124"/>
      <c r="HA31" s="43"/>
      <c r="HD31">
        <v>64</v>
      </c>
      <c r="HE31" s="43">
        <f t="shared" si="38"/>
        <v>2.8376341225503235E-3</v>
      </c>
      <c r="HF31">
        <v>9</v>
      </c>
      <c r="HG31" s="43">
        <f t="shared" si="39"/>
        <v>2.6239067055393587E-2</v>
      </c>
      <c r="HJ31">
        <v>15</v>
      </c>
      <c r="HK31" s="124">
        <f t="shared" si="40"/>
        <v>1.2476087498960325E-3</v>
      </c>
      <c r="HL31">
        <v>24</v>
      </c>
      <c r="HM31" s="43">
        <f t="shared" si="41"/>
        <v>6.9767441860465115E-2</v>
      </c>
      <c r="HP31">
        <v>233</v>
      </c>
      <c r="HQ31" s="22">
        <f t="shared" si="42"/>
        <v>1.1893216272778317E-2</v>
      </c>
      <c r="HR31">
        <v>19</v>
      </c>
      <c r="HS31" s="43">
        <f t="shared" si="43"/>
        <v>5.5232558139534885E-2</v>
      </c>
      <c r="HV31">
        <v>1089</v>
      </c>
      <c r="HW31" s="43">
        <f t="shared" si="44"/>
        <v>5.5419847328244273E-2</v>
      </c>
      <c r="HX31">
        <v>19</v>
      </c>
      <c r="HY31" s="43">
        <f t="shared" si="45"/>
        <v>5.5232558139534885E-2</v>
      </c>
      <c r="IB31">
        <v>16</v>
      </c>
      <c r="IC31" s="22">
        <f t="shared" si="46"/>
        <v>8.5910652920962198E-4</v>
      </c>
      <c r="ID31">
        <v>9</v>
      </c>
      <c r="IE31" s="43">
        <f t="shared" si="47"/>
        <v>2.616279069767442E-2</v>
      </c>
      <c r="JC31" s="43"/>
      <c r="JM31" s="22"/>
      <c r="JR31">
        <v>13</v>
      </c>
      <c r="JS31" s="124">
        <f t="shared" si="60"/>
        <v>7.865916379258184E-4</v>
      </c>
      <c r="JT31">
        <v>18</v>
      </c>
      <c r="JU31" s="43">
        <f t="shared" si="61"/>
        <v>5.232558139534884E-2</v>
      </c>
      <c r="KD31">
        <v>584</v>
      </c>
      <c r="KE31" s="22">
        <f t="shared" si="64"/>
        <v>5.9561448240693524E-2</v>
      </c>
      <c r="KF31">
        <v>31</v>
      </c>
      <c r="KG31" s="43">
        <f t="shared" si="65"/>
        <v>9.0116279069767435E-2</v>
      </c>
    </row>
    <row r="32" spans="8:293" x14ac:dyDescent="0.25">
      <c r="FB32">
        <v>20</v>
      </c>
      <c r="FC32" s="43">
        <f t="shared" si="21"/>
        <v>6.9175428887659099E-4</v>
      </c>
      <c r="FD32">
        <v>15</v>
      </c>
      <c r="FE32" s="22">
        <f t="shared" si="22"/>
        <v>4.3859649122807015E-2</v>
      </c>
      <c r="GL32">
        <v>1778</v>
      </c>
      <c r="GM32" s="43">
        <f t="shared" si="33"/>
        <v>5.7071323104577264E-2</v>
      </c>
      <c r="GN32">
        <v>14</v>
      </c>
      <c r="GO32" s="43">
        <f t="shared" si="75"/>
        <v>4.0816326530612242E-2</v>
      </c>
      <c r="GR32">
        <v>1172</v>
      </c>
      <c r="GS32" s="43">
        <f t="shared" si="34"/>
        <v>4.039290022402206E-2</v>
      </c>
      <c r="GT32">
        <v>16</v>
      </c>
      <c r="GU32" s="43">
        <f t="shared" si="35"/>
        <v>4.6647230320699708E-2</v>
      </c>
      <c r="GY32" s="124"/>
      <c r="HA32" s="43"/>
      <c r="HD32">
        <v>18</v>
      </c>
      <c r="HE32" s="43">
        <f t="shared" si="38"/>
        <v>7.9808459696727857E-4</v>
      </c>
      <c r="HF32">
        <v>10</v>
      </c>
      <c r="HG32" s="43">
        <f t="shared" si="39"/>
        <v>2.9154518950437316E-2</v>
      </c>
      <c r="HJ32">
        <v>22</v>
      </c>
      <c r="HK32" s="124">
        <f t="shared" si="40"/>
        <v>1.8298261665141812E-3</v>
      </c>
      <c r="HL32">
        <v>25</v>
      </c>
      <c r="HM32" s="43">
        <f t="shared" si="41"/>
        <v>7.2674418604651167E-2</v>
      </c>
      <c r="HP32">
        <v>27</v>
      </c>
      <c r="HQ32" s="22">
        <f t="shared" si="42"/>
        <v>1.3781838599356848E-3</v>
      </c>
      <c r="HR32">
        <v>20</v>
      </c>
      <c r="HS32" s="43">
        <f t="shared" si="43"/>
        <v>5.8139534883720929E-2</v>
      </c>
      <c r="HV32">
        <v>423</v>
      </c>
      <c r="HW32" s="43">
        <f t="shared" si="44"/>
        <v>2.1526717557251909E-2</v>
      </c>
      <c r="HX32">
        <v>20</v>
      </c>
      <c r="HY32" s="43">
        <f t="shared" si="45"/>
        <v>5.8139534883720929E-2</v>
      </c>
      <c r="IB32">
        <v>30</v>
      </c>
      <c r="IC32" s="22">
        <f t="shared" si="46"/>
        <v>1.6108247422680412E-3</v>
      </c>
      <c r="ID32">
        <v>10</v>
      </c>
      <c r="IE32" s="43">
        <f t="shared" si="47"/>
        <v>2.9069767441860465E-2</v>
      </c>
      <c r="JC32" s="43"/>
      <c r="JM32" s="22"/>
      <c r="JR32">
        <v>15</v>
      </c>
      <c r="JS32" s="124">
        <f t="shared" si="60"/>
        <v>9.0760573606825194E-4</v>
      </c>
      <c r="JT32">
        <v>19</v>
      </c>
      <c r="JU32" s="43">
        <f t="shared" si="61"/>
        <v>5.5232558139534885E-2</v>
      </c>
      <c r="KD32">
        <v>706</v>
      </c>
      <c r="KE32" s="22">
        <f t="shared" si="64"/>
        <v>7.2004079551249364E-2</v>
      </c>
      <c r="KF32">
        <v>46</v>
      </c>
      <c r="KG32" s="43">
        <f t="shared" si="65"/>
        <v>0.13372093023255813</v>
      </c>
    </row>
    <row r="33" spans="158:291" x14ac:dyDescent="0.25">
      <c r="FB33">
        <v>14</v>
      </c>
      <c r="FC33" s="43">
        <f t="shared" si="21"/>
        <v>4.8422800221361375E-4</v>
      </c>
      <c r="FD33">
        <v>15</v>
      </c>
      <c r="FE33" s="22">
        <f t="shared" si="22"/>
        <v>4.3859649122807015E-2</v>
      </c>
      <c r="GL33">
        <v>25</v>
      </c>
      <c r="GM33" s="43">
        <f t="shared" si="33"/>
        <v>8.0246517301149135E-4</v>
      </c>
      <c r="GN33">
        <v>16</v>
      </c>
      <c r="GO33" s="43">
        <f t="shared" si="75"/>
        <v>4.6647230320699708E-2</v>
      </c>
      <c r="GR33">
        <v>60</v>
      </c>
      <c r="GS33" s="43">
        <f t="shared" si="34"/>
        <v>2.0678959159055659E-3</v>
      </c>
      <c r="GT33">
        <v>16</v>
      </c>
      <c r="GU33" s="43">
        <f t="shared" si="35"/>
        <v>4.6647230320699708E-2</v>
      </c>
      <c r="GY33" s="124"/>
      <c r="HA33" s="43"/>
      <c r="HD33">
        <v>17</v>
      </c>
      <c r="HE33" s="43">
        <f t="shared" si="38"/>
        <v>7.5374656380242967E-4</v>
      </c>
      <c r="HF33">
        <v>11</v>
      </c>
      <c r="HG33" s="43">
        <f t="shared" si="39"/>
        <v>3.2069970845481049E-2</v>
      </c>
      <c r="HJ33">
        <v>549</v>
      </c>
      <c r="HK33" s="124">
        <f t="shared" si="40"/>
        <v>4.5662480246194792E-2</v>
      </c>
      <c r="HL33">
        <v>31</v>
      </c>
      <c r="HM33" s="43">
        <f t="shared" si="41"/>
        <v>9.0116279069767435E-2</v>
      </c>
      <c r="HP33">
        <v>354</v>
      </c>
      <c r="HQ33" s="22">
        <f t="shared" si="42"/>
        <v>1.8069521719156757E-2</v>
      </c>
      <c r="HR33">
        <v>20</v>
      </c>
      <c r="HS33" s="43">
        <f t="shared" si="43"/>
        <v>5.8139534883720929E-2</v>
      </c>
      <c r="HV33">
        <v>1695</v>
      </c>
      <c r="HW33" s="43">
        <f t="shared" si="44"/>
        <v>8.6259541984732818E-2</v>
      </c>
      <c r="HX33">
        <v>20</v>
      </c>
      <c r="HY33" s="43">
        <f t="shared" si="45"/>
        <v>5.8139534883720929E-2</v>
      </c>
      <c r="IB33">
        <v>10</v>
      </c>
      <c r="IC33" s="22">
        <f t="shared" si="46"/>
        <v>5.3694158075601379E-4</v>
      </c>
      <c r="ID33">
        <v>11</v>
      </c>
      <c r="IE33" s="43">
        <f t="shared" si="47"/>
        <v>3.1976744186046513E-2</v>
      </c>
      <c r="JC33" s="43"/>
      <c r="JM33" s="22"/>
      <c r="JR33">
        <v>10</v>
      </c>
      <c r="JS33" s="124">
        <f t="shared" si="60"/>
        <v>6.0507049071216793E-4</v>
      </c>
      <c r="JT33">
        <v>19</v>
      </c>
      <c r="JU33" s="43">
        <f t="shared" si="61"/>
        <v>5.5232558139534885E-2</v>
      </c>
      <c r="KE33" s="22"/>
    </row>
    <row r="34" spans="158:291" x14ac:dyDescent="0.25">
      <c r="FB34">
        <v>13</v>
      </c>
      <c r="FC34" s="43">
        <f t="shared" si="21"/>
        <v>4.496402877697842E-4</v>
      </c>
      <c r="FD34">
        <v>15</v>
      </c>
      <c r="FE34" s="22">
        <f t="shared" si="22"/>
        <v>4.3859649122807015E-2</v>
      </c>
      <c r="GL34">
        <v>907</v>
      </c>
      <c r="GM34" s="43">
        <f t="shared" si="33"/>
        <v>2.9113436476856904E-2</v>
      </c>
      <c r="GN34">
        <v>16</v>
      </c>
      <c r="GO34" s="43">
        <f t="shared" si="75"/>
        <v>4.6647230320699708E-2</v>
      </c>
      <c r="GR34">
        <v>29</v>
      </c>
      <c r="GS34" s="43">
        <f t="shared" si="34"/>
        <v>9.9948302602102367E-4</v>
      </c>
      <c r="GT34">
        <v>16</v>
      </c>
      <c r="GU34" s="43">
        <f t="shared" si="35"/>
        <v>4.6647230320699708E-2</v>
      </c>
      <c r="GY34" s="124"/>
      <c r="HA34" s="43"/>
      <c r="HD34">
        <v>15</v>
      </c>
      <c r="HE34" s="43">
        <f t="shared" si="38"/>
        <v>6.6507049747273209E-4</v>
      </c>
      <c r="HF34">
        <v>12</v>
      </c>
      <c r="HG34" s="43">
        <f t="shared" si="39"/>
        <v>3.4985422740524783E-2</v>
      </c>
      <c r="HJ34">
        <v>499</v>
      </c>
      <c r="HK34" s="124">
        <f t="shared" si="40"/>
        <v>4.1503784413208018E-2</v>
      </c>
      <c r="HL34">
        <v>45</v>
      </c>
      <c r="HM34" s="43">
        <f t="shared" si="41"/>
        <v>0.1308139534883721</v>
      </c>
      <c r="HP34">
        <v>23</v>
      </c>
      <c r="HQ34" s="22">
        <f t="shared" si="42"/>
        <v>1.1740084732785462E-3</v>
      </c>
      <c r="HR34">
        <v>20</v>
      </c>
      <c r="HS34" s="43">
        <f t="shared" si="43"/>
        <v>5.8139534883720929E-2</v>
      </c>
      <c r="HV34">
        <v>55</v>
      </c>
      <c r="HW34" s="43">
        <f t="shared" si="44"/>
        <v>2.7989821882951653E-3</v>
      </c>
      <c r="HX34">
        <v>20</v>
      </c>
      <c r="HY34" s="43">
        <f t="shared" si="45"/>
        <v>5.8139534883720929E-2</v>
      </c>
      <c r="IB34">
        <v>161</v>
      </c>
      <c r="IC34" s="22">
        <f t="shared" si="46"/>
        <v>8.6447594501718218E-3</v>
      </c>
      <c r="ID34">
        <v>12</v>
      </c>
      <c r="IE34" s="43">
        <f t="shared" si="47"/>
        <v>3.4883720930232558E-2</v>
      </c>
      <c r="JC34" s="43"/>
      <c r="JM34" s="22"/>
      <c r="JR34">
        <v>50</v>
      </c>
      <c r="JS34" s="124">
        <f t="shared" si="60"/>
        <v>3.0253524535608397E-3</v>
      </c>
      <c r="JT34">
        <v>19</v>
      </c>
      <c r="JU34" s="43">
        <f t="shared" si="61"/>
        <v>5.5232558139534885E-2</v>
      </c>
      <c r="KE34" s="22"/>
    </row>
    <row r="35" spans="158:291" x14ac:dyDescent="0.25">
      <c r="FB35">
        <v>15</v>
      </c>
      <c r="FC35" s="43">
        <f t="shared" si="21"/>
        <v>5.1881571665744329E-4</v>
      </c>
      <c r="FD35">
        <v>17</v>
      </c>
      <c r="FE35" s="22">
        <f t="shared" si="22"/>
        <v>4.9707602339181284E-2</v>
      </c>
      <c r="GL35">
        <v>230</v>
      </c>
      <c r="GM35" s="43">
        <f t="shared" si="33"/>
        <v>7.3826795917057196E-3</v>
      </c>
      <c r="GN35">
        <v>16</v>
      </c>
      <c r="GO35" s="43">
        <f t="shared" si="75"/>
        <v>4.6647230320699708E-2</v>
      </c>
      <c r="GR35">
        <v>60</v>
      </c>
      <c r="GS35" s="43">
        <f t="shared" si="34"/>
        <v>2.0678959159055659E-3</v>
      </c>
      <c r="GT35">
        <v>16</v>
      </c>
      <c r="GU35" s="43">
        <f t="shared" si="35"/>
        <v>4.6647230320699708E-2</v>
      </c>
      <c r="GY35" s="124"/>
      <c r="HA35" s="43"/>
      <c r="HD35">
        <v>10</v>
      </c>
      <c r="HE35" s="43">
        <f t="shared" si="38"/>
        <v>4.4338033164848808E-4</v>
      </c>
      <c r="HF35">
        <v>13</v>
      </c>
      <c r="HG35" s="43">
        <f t="shared" si="39"/>
        <v>3.7900874635568516E-2</v>
      </c>
      <c r="HJ35">
        <v>10</v>
      </c>
      <c r="HK35" s="124">
        <f t="shared" si="40"/>
        <v>8.3173916659735512E-4</v>
      </c>
      <c r="HL35">
        <v>49</v>
      </c>
      <c r="HM35" s="43">
        <f t="shared" si="41"/>
        <v>0.14244186046511628</v>
      </c>
      <c r="HP35">
        <v>11</v>
      </c>
      <c r="HQ35" s="22">
        <f t="shared" si="42"/>
        <v>5.6148231330713087E-4</v>
      </c>
      <c r="HR35">
        <v>21</v>
      </c>
      <c r="HS35" s="43">
        <f t="shared" si="43"/>
        <v>6.1046511627906974E-2</v>
      </c>
      <c r="HV35">
        <v>20</v>
      </c>
      <c r="HW35" s="43">
        <f t="shared" si="44"/>
        <v>1.0178117048346056E-3</v>
      </c>
      <c r="HX35">
        <v>20</v>
      </c>
      <c r="HY35" s="43">
        <f t="shared" si="45"/>
        <v>5.8139534883720929E-2</v>
      </c>
      <c r="IB35">
        <v>14</v>
      </c>
      <c r="IC35" s="22">
        <f t="shared" si="46"/>
        <v>7.5171821305841928E-4</v>
      </c>
      <c r="ID35">
        <v>12</v>
      </c>
      <c r="IE35" s="43">
        <f t="shared" si="47"/>
        <v>3.4883720930232558E-2</v>
      </c>
      <c r="JC35" s="43"/>
      <c r="JM35" s="22"/>
      <c r="JR35">
        <v>902</v>
      </c>
      <c r="JS35" s="124">
        <f t="shared" si="60"/>
        <v>5.4577358262237551E-2</v>
      </c>
      <c r="JT35">
        <v>19</v>
      </c>
      <c r="JU35" s="43">
        <f t="shared" si="61"/>
        <v>5.5232558139534885E-2</v>
      </c>
      <c r="KE35" s="22"/>
    </row>
    <row r="36" spans="158:291" x14ac:dyDescent="0.25">
      <c r="FB36">
        <v>24</v>
      </c>
      <c r="FC36" s="43">
        <f t="shared" si="21"/>
        <v>8.3010514665190929E-4</v>
      </c>
      <c r="FD36">
        <v>17</v>
      </c>
      <c r="FE36" s="22">
        <f t="shared" si="22"/>
        <v>4.9707602339181284E-2</v>
      </c>
      <c r="GL36">
        <v>4127</v>
      </c>
      <c r="GM36" s="43">
        <f t="shared" si="33"/>
        <v>0.13247095076073698</v>
      </c>
      <c r="GN36">
        <v>17</v>
      </c>
      <c r="GO36" s="43">
        <f t="shared" si="75"/>
        <v>4.9562682215743441E-2</v>
      </c>
      <c r="GR36">
        <v>11</v>
      </c>
      <c r="GS36" s="43">
        <f t="shared" si="34"/>
        <v>3.7911425124935379E-4</v>
      </c>
      <c r="GT36">
        <v>17</v>
      </c>
      <c r="GU36" s="43">
        <f t="shared" si="35"/>
        <v>4.9562682215743441E-2</v>
      </c>
      <c r="GY36" s="124"/>
      <c r="HA36" s="43"/>
      <c r="HD36">
        <v>1908</v>
      </c>
      <c r="HE36" s="43">
        <f t="shared" si="38"/>
        <v>8.4596967278531526E-2</v>
      </c>
      <c r="HF36">
        <v>14</v>
      </c>
      <c r="HG36" s="43">
        <f t="shared" si="39"/>
        <v>4.0816326530612242E-2</v>
      </c>
      <c r="HK36" s="124"/>
      <c r="HM36" s="43"/>
      <c r="HP36">
        <v>219</v>
      </c>
      <c r="HQ36" s="22">
        <f t="shared" si="42"/>
        <v>1.1178602419478332E-2</v>
      </c>
      <c r="HR36">
        <v>21</v>
      </c>
      <c r="HS36" s="43">
        <f t="shared" si="43"/>
        <v>6.1046511627906974E-2</v>
      </c>
      <c r="HV36">
        <v>38</v>
      </c>
      <c r="HW36" s="43">
        <f t="shared" si="44"/>
        <v>1.9338422391857507E-3</v>
      </c>
      <c r="HX36">
        <v>22</v>
      </c>
      <c r="HY36" s="43">
        <f t="shared" si="45"/>
        <v>6.3953488372093026E-2</v>
      </c>
      <c r="IB36">
        <v>806</v>
      </c>
      <c r="IC36" s="22">
        <f t="shared" si="46"/>
        <v>4.3277491408934707E-2</v>
      </c>
      <c r="ID36">
        <v>13</v>
      </c>
      <c r="IE36" s="43">
        <f t="shared" si="47"/>
        <v>3.7790697674418602E-2</v>
      </c>
      <c r="JC36" s="43"/>
      <c r="JM36" s="22"/>
      <c r="JR36">
        <v>91</v>
      </c>
      <c r="JS36" s="124">
        <f t="shared" si="60"/>
        <v>5.5061414654807286E-3</v>
      </c>
      <c r="JT36">
        <v>19</v>
      </c>
      <c r="JU36" s="43">
        <f t="shared" si="61"/>
        <v>5.5232558139534885E-2</v>
      </c>
      <c r="KE36" s="22"/>
    </row>
    <row r="37" spans="158:291" x14ac:dyDescent="0.25">
      <c r="FB37">
        <v>13</v>
      </c>
      <c r="FC37" s="43">
        <f t="shared" si="21"/>
        <v>4.496402877697842E-4</v>
      </c>
      <c r="FD37">
        <v>20</v>
      </c>
      <c r="FE37" s="22">
        <f t="shared" si="22"/>
        <v>5.8479532163742687E-2</v>
      </c>
      <c r="GL37">
        <v>1218</v>
      </c>
      <c r="GM37" s="43">
        <f t="shared" si="33"/>
        <v>3.9096103229119855E-2</v>
      </c>
      <c r="GN37">
        <v>17</v>
      </c>
      <c r="GO37" s="43">
        <f t="shared" si="75"/>
        <v>4.9562682215743441E-2</v>
      </c>
      <c r="GR37">
        <v>10</v>
      </c>
      <c r="GS37" s="43">
        <f t="shared" si="34"/>
        <v>3.4464931931759432E-4</v>
      </c>
      <c r="GT37">
        <v>17</v>
      </c>
      <c r="GU37" s="43">
        <f t="shared" si="35"/>
        <v>4.9562682215743441E-2</v>
      </c>
      <c r="GY37" s="124"/>
      <c r="HA37" s="43"/>
      <c r="HD37">
        <v>25</v>
      </c>
      <c r="HE37" s="43">
        <f t="shared" si="38"/>
        <v>1.1084508291212202E-3</v>
      </c>
      <c r="HF37">
        <v>14</v>
      </c>
      <c r="HG37" s="43">
        <f t="shared" si="39"/>
        <v>4.0816326530612242E-2</v>
      </c>
      <c r="HK37" s="124"/>
      <c r="HM37" s="43"/>
      <c r="HP37">
        <v>1713</v>
      </c>
      <c r="HQ37" s="22">
        <f t="shared" si="42"/>
        <v>8.7438109335919556E-2</v>
      </c>
      <c r="HR37">
        <v>21</v>
      </c>
      <c r="HS37" s="43">
        <f t="shared" si="43"/>
        <v>6.1046511627906974E-2</v>
      </c>
      <c r="HV37">
        <v>15</v>
      </c>
      <c r="HW37" s="43">
        <f t="shared" si="44"/>
        <v>7.6335877862595419E-4</v>
      </c>
      <c r="HX37">
        <v>24</v>
      </c>
      <c r="HY37" s="43">
        <f t="shared" si="45"/>
        <v>6.9767441860465115E-2</v>
      </c>
      <c r="IB37">
        <v>15</v>
      </c>
      <c r="IC37" s="22">
        <f t="shared" si="46"/>
        <v>8.0541237113402058E-4</v>
      </c>
      <c r="ID37">
        <v>13</v>
      </c>
      <c r="IE37" s="43">
        <f t="shared" si="47"/>
        <v>3.7790697674418602E-2</v>
      </c>
      <c r="JC37" s="43"/>
      <c r="JM37" s="22"/>
      <c r="JR37">
        <v>10</v>
      </c>
      <c r="JS37" s="124">
        <f t="shared" si="60"/>
        <v>6.0507049071216793E-4</v>
      </c>
      <c r="JT37">
        <v>19</v>
      </c>
      <c r="JU37" s="43">
        <f t="shared" si="61"/>
        <v>5.5232558139534885E-2</v>
      </c>
      <c r="KE37" s="22"/>
    </row>
    <row r="38" spans="158:291" x14ac:dyDescent="0.25">
      <c r="FB38">
        <v>14</v>
      </c>
      <c r="FC38" s="43">
        <f t="shared" si="21"/>
        <v>4.8422800221361375E-4</v>
      </c>
      <c r="FD38">
        <v>21</v>
      </c>
      <c r="FE38" s="22">
        <f t="shared" si="22"/>
        <v>6.1403508771929821E-2</v>
      </c>
      <c r="GL38">
        <v>42</v>
      </c>
      <c r="GM38" s="43">
        <f t="shared" si="33"/>
        <v>1.3481414906593055E-3</v>
      </c>
      <c r="GN38">
        <v>17</v>
      </c>
      <c r="GO38" s="43">
        <f t="shared" si="75"/>
        <v>4.9562682215743441E-2</v>
      </c>
      <c r="GR38">
        <v>158</v>
      </c>
      <c r="GS38" s="43">
        <f t="shared" si="34"/>
        <v>5.4454592452179906E-3</v>
      </c>
      <c r="GT38">
        <v>17</v>
      </c>
      <c r="GU38" s="43">
        <f t="shared" si="35"/>
        <v>4.9562682215743441E-2</v>
      </c>
      <c r="GY38" s="124"/>
      <c r="HA38" s="43"/>
      <c r="HD38">
        <v>21</v>
      </c>
      <c r="HE38" s="43">
        <f t="shared" si="38"/>
        <v>9.3109869646182495E-4</v>
      </c>
      <c r="HF38">
        <v>14</v>
      </c>
      <c r="HG38" s="43">
        <f t="shared" si="39"/>
        <v>4.0816326530612242E-2</v>
      </c>
      <c r="HK38" s="124"/>
      <c r="HM38" s="43"/>
      <c r="HP38">
        <v>193</v>
      </c>
      <c r="HQ38" s="22">
        <f t="shared" si="42"/>
        <v>9.851462406206931E-3</v>
      </c>
      <c r="HR38">
        <v>25</v>
      </c>
      <c r="HS38" s="43">
        <f t="shared" si="43"/>
        <v>7.2674418604651167E-2</v>
      </c>
      <c r="HV38">
        <v>81</v>
      </c>
      <c r="HW38" s="43">
        <f t="shared" si="44"/>
        <v>4.1221374045801529E-3</v>
      </c>
      <c r="HX38">
        <v>24</v>
      </c>
      <c r="HY38" s="43">
        <f t="shared" si="45"/>
        <v>6.9767441860465115E-2</v>
      </c>
      <c r="IB38">
        <v>1168</v>
      </c>
      <c r="IC38" s="22">
        <f t="shared" si="46"/>
        <v>6.2714776632302405E-2</v>
      </c>
      <c r="ID38">
        <v>14</v>
      </c>
      <c r="IE38" s="43">
        <f t="shared" si="47"/>
        <v>4.0697674418604654E-2</v>
      </c>
      <c r="JC38" s="43"/>
      <c r="JM38" s="22"/>
      <c r="JR38">
        <v>728</v>
      </c>
      <c r="JS38" s="124">
        <f t="shared" si="60"/>
        <v>4.4049131723845829E-2</v>
      </c>
      <c r="JT38">
        <v>20</v>
      </c>
      <c r="JU38" s="43">
        <f t="shared" si="61"/>
        <v>5.8139534883720929E-2</v>
      </c>
      <c r="KE38" s="22"/>
    </row>
    <row r="39" spans="158:291" x14ac:dyDescent="0.25">
      <c r="FB39">
        <v>1285</v>
      </c>
      <c r="FC39" s="49">
        <f t="shared" si="21"/>
        <v>4.4445213060320975E-2</v>
      </c>
      <c r="FD39">
        <v>22</v>
      </c>
      <c r="FE39" s="22">
        <f t="shared" si="22"/>
        <v>6.4327485380116955E-2</v>
      </c>
      <c r="GL39">
        <v>1866</v>
      </c>
      <c r="GM39" s="43">
        <f t="shared" si="33"/>
        <v>5.9896000513577713E-2</v>
      </c>
      <c r="GN39">
        <v>17</v>
      </c>
      <c r="GO39" s="43">
        <f t="shared" si="75"/>
        <v>4.9562682215743441E-2</v>
      </c>
      <c r="GR39">
        <v>10</v>
      </c>
      <c r="GS39" s="43">
        <f t="shared" si="34"/>
        <v>3.4464931931759432E-4</v>
      </c>
      <c r="GT39">
        <v>17</v>
      </c>
      <c r="GU39" s="43">
        <f t="shared" si="35"/>
        <v>4.9562682215743441E-2</v>
      </c>
      <c r="GY39" s="124"/>
      <c r="HA39" s="43"/>
      <c r="HD39">
        <v>144</v>
      </c>
      <c r="HE39" s="43">
        <f t="shared" si="38"/>
        <v>6.3846767757382286E-3</v>
      </c>
      <c r="HF39">
        <v>15</v>
      </c>
      <c r="HG39" s="43">
        <f t="shared" si="39"/>
        <v>4.3731778425655975E-2</v>
      </c>
      <c r="HK39" s="124"/>
      <c r="HM39" s="43"/>
      <c r="HP39">
        <v>16</v>
      </c>
      <c r="HQ39" s="22">
        <f t="shared" si="42"/>
        <v>8.1670154662855392E-4</v>
      </c>
      <c r="HR39">
        <v>25</v>
      </c>
      <c r="HS39" s="43">
        <f t="shared" si="43"/>
        <v>7.2674418604651167E-2</v>
      </c>
      <c r="HV39">
        <v>24</v>
      </c>
      <c r="HW39" s="43">
        <f t="shared" si="44"/>
        <v>1.2213740458015267E-3</v>
      </c>
      <c r="HX39">
        <v>24</v>
      </c>
      <c r="HY39" s="43">
        <f t="shared" si="45"/>
        <v>6.9767441860465115E-2</v>
      </c>
      <c r="IB39">
        <v>3960</v>
      </c>
      <c r="IC39" s="22">
        <f t="shared" si="46"/>
        <v>0.21262886597938144</v>
      </c>
      <c r="ID39">
        <v>14</v>
      </c>
      <c r="IE39" s="43">
        <f t="shared" si="47"/>
        <v>4.0697674418604654E-2</v>
      </c>
      <c r="JC39" s="43"/>
      <c r="JM39" s="22"/>
      <c r="JR39">
        <v>10</v>
      </c>
      <c r="JS39" s="124">
        <f t="shared" si="60"/>
        <v>6.0507049071216793E-4</v>
      </c>
      <c r="JT39">
        <v>20</v>
      </c>
      <c r="JU39" s="43">
        <f t="shared" si="61"/>
        <v>5.8139534883720929E-2</v>
      </c>
      <c r="KE39" s="22"/>
    </row>
    <row r="40" spans="158:291" x14ac:dyDescent="0.25">
      <c r="FB40">
        <v>210</v>
      </c>
      <c r="FC40" s="43">
        <f t="shared" si="21"/>
        <v>7.2634200332042055E-3</v>
      </c>
      <c r="FD40">
        <v>22</v>
      </c>
      <c r="FE40" s="22">
        <f t="shared" si="22"/>
        <v>6.4327485380116955E-2</v>
      </c>
      <c r="GL40">
        <v>56</v>
      </c>
      <c r="GM40" s="43">
        <f t="shared" si="33"/>
        <v>1.7975219875457406E-3</v>
      </c>
      <c r="GN40">
        <v>17</v>
      </c>
      <c r="GO40" s="43">
        <f t="shared" si="75"/>
        <v>4.9562682215743441E-2</v>
      </c>
      <c r="GR40">
        <v>27</v>
      </c>
      <c r="GS40" s="43">
        <f t="shared" si="34"/>
        <v>9.3055316215750474E-4</v>
      </c>
      <c r="GT40">
        <v>17</v>
      </c>
      <c r="GU40" s="43">
        <f t="shared" si="35"/>
        <v>4.9562682215743441E-2</v>
      </c>
      <c r="GY40" s="124"/>
      <c r="HA40" s="43"/>
      <c r="HD40">
        <v>3901</v>
      </c>
      <c r="HE40" s="43">
        <f t="shared" si="38"/>
        <v>0.17296266737607519</v>
      </c>
      <c r="HF40">
        <v>15</v>
      </c>
      <c r="HG40" s="43">
        <f t="shared" si="39"/>
        <v>4.3731778425655975E-2</v>
      </c>
      <c r="HK40" s="124"/>
      <c r="HM40" s="43"/>
      <c r="HP40">
        <v>66</v>
      </c>
      <c r="HQ40" s="22">
        <f t="shared" si="42"/>
        <v>3.368893879842785E-3</v>
      </c>
      <c r="HR40">
        <v>26</v>
      </c>
      <c r="HS40" s="43">
        <f t="shared" si="43"/>
        <v>7.5581395348837205E-2</v>
      </c>
      <c r="HV40">
        <v>12</v>
      </c>
      <c r="HW40" s="43">
        <f t="shared" si="44"/>
        <v>6.1068702290076337E-4</v>
      </c>
      <c r="HX40">
        <v>25</v>
      </c>
      <c r="HY40" s="43">
        <f t="shared" si="45"/>
        <v>7.2674418604651167E-2</v>
      </c>
      <c r="IB40">
        <v>446</v>
      </c>
      <c r="IC40" s="22">
        <f t="shared" si="46"/>
        <v>2.3947594501718215E-2</v>
      </c>
      <c r="ID40">
        <v>15</v>
      </c>
      <c r="IE40" s="43">
        <f t="shared" si="47"/>
        <v>4.3604651162790699E-2</v>
      </c>
      <c r="JC40" s="43"/>
      <c r="JM40" s="22"/>
      <c r="JR40">
        <v>14</v>
      </c>
      <c r="JS40" s="124">
        <f t="shared" si="60"/>
        <v>8.4709868699703512E-4</v>
      </c>
      <c r="JT40">
        <v>20</v>
      </c>
      <c r="JU40" s="43">
        <f t="shared" si="61"/>
        <v>5.8139534883720929E-2</v>
      </c>
      <c r="KE40" s="22"/>
    </row>
    <row r="41" spans="158:291" x14ac:dyDescent="0.25">
      <c r="FB41">
        <v>4199</v>
      </c>
      <c r="FC41" s="49">
        <f t="shared" si="21"/>
        <v>0.1452338129496403</v>
      </c>
      <c r="FD41">
        <v>22</v>
      </c>
      <c r="FE41" s="22">
        <f t="shared" si="22"/>
        <v>6.4327485380116955E-2</v>
      </c>
      <c r="GL41">
        <v>403</v>
      </c>
      <c r="GM41" s="43">
        <f t="shared" si="33"/>
        <v>1.293573858894524E-2</v>
      </c>
      <c r="GN41">
        <v>17</v>
      </c>
      <c r="GO41" s="43">
        <f t="shared" si="75"/>
        <v>4.9562682215743441E-2</v>
      </c>
      <c r="GR41">
        <v>15</v>
      </c>
      <c r="GS41" s="43">
        <f t="shared" si="34"/>
        <v>5.1697397897639149E-4</v>
      </c>
      <c r="GT41">
        <v>17</v>
      </c>
      <c r="GU41" s="43">
        <f t="shared" si="35"/>
        <v>4.9562682215743441E-2</v>
      </c>
      <c r="GY41" s="124"/>
      <c r="HA41" s="43"/>
      <c r="HD41">
        <v>12</v>
      </c>
      <c r="HE41" s="43">
        <f t="shared" si="38"/>
        <v>5.3205639797818572E-4</v>
      </c>
      <c r="HF41">
        <v>16</v>
      </c>
      <c r="HG41" s="43">
        <f t="shared" si="39"/>
        <v>4.6647230320699708E-2</v>
      </c>
      <c r="HK41" s="124"/>
      <c r="HM41" s="43"/>
      <c r="HP41">
        <v>1289</v>
      </c>
      <c r="HQ41" s="22">
        <f t="shared" si="42"/>
        <v>6.5795518350262872E-2</v>
      </c>
      <c r="HR41">
        <v>32</v>
      </c>
      <c r="HS41" s="43">
        <f t="shared" si="43"/>
        <v>9.3023255813953487E-2</v>
      </c>
      <c r="HV41">
        <v>29</v>
      </c>
      <c r="HW41" s="43">
        <f t="shared" si="44"/>
        <v>1.475826972010178E-3</v>
      </c>
      <c r="HX41">
        <v>25</v>
      </c>
      <c r="HY41" s="43">
        <f t="shared" si="45"/>
        <v>7.2674418604651167E-2</v>
      </c>
      <c r="IB41">
        <v>63</v>
      </c>
      <c r="IC41" s="22">
        <f t="shared" si="46"/>
        <v>3.3827319587628867E-3</v>
      </c>
      <c r="ID41">
        <v>17</v>
      </c>
      <c r="IE41" s="43">
        <f t="shared" si="47"/>
        <v>4.9418604651162788E-2</v>
      </c>
      <c r="JC41" s="43"/>
      <c r="JM41" s="22"/>
      <c r="JR41">
        <v>1451</v>
      </c>
      <c r="JS41" s="124">
        <f t="shared" si="60"/>
        <v>8.7795728202335568E-2</v>
      </c>
      <c r="JT41">
        <v>20</v>
      </c>
      <c r="JU41" s="43">
        <f t="shared" si="61"/>
        <v>5.8139534883720929E-2</v>
      </c>
      <c r="KE41" s="22"/>
    </row>
    <row r="42" spans="158:291" x14ac:dyDescent="0.25">
      <c r="FB42">
        <v>10</v>
      </c>
      <c r="FC42" s="43">
        <f t="shared" si="21"/>
        <v>3.4587714443829549E-4</v>
      </c>
      <c r="FD42">
        <v>23</v>
      </c>
      <c r="FE42" s="22">
        <f t="shared" si="22"/>
        <v>6.725146198830409E-2</v>
      </c>
      <c r="GL42">
        <v>43</v>
      </c>
      <c r="GM42" s="43">
        <f t="shared" si="33"/>
        <v>1.380240097579765E-3</v>
      </c>
      <c r="GN42">
        <v>17</v>
      </c>
      <c r="GO42" s="43">
        <f t="shared" si="75"/>
        <v>4.9562682215743441E-2</v>
      </c>
      <c r="GR42">
        <v>31</v>
      </c>
      <c r="GS42" s="43">
        <f t="shared" si="34"/>
        <v>1.0684128898845425E-3</v>
      </c>
      <c r="GT42">
        <v>17</v>
      </c>
      <c r="GU42" s="43">
        <f t="shared" si="35"/>
        <v>4.9562682215743441E-2</v>
      </c>
      <c r="GY42" s="124"/>
      <c r="HA42" s="43"/>
      <c r="HD42">
        <v>994</v>
      </c>
      <c r="HE42" s="43">
        <f t="shared" si="38"/>
        <v>4.4072004965859717E-2</v>
      </c>
      <c r="HF42">
        <v>16</v>
      </c>
      <c r="HG42" s="43">
        <f t="shared" si="39"/>
        <v>4.6647230320699708E-2</v>
      </c>
      <c r="HK42" s="124"/>
      <c r="HM42" s="43"/>
      <c r="HP42">
        <v>1370</v>
      </c>
      <c r="HQ42" s="22">
        <f t="shared" si="42"/>
        <v>6.9930069930069935E-2</v>
      </c>
      <c r="HR42">
        <v>46</v>
      </c>
      <c r="HS42" s="43">
        <f t="shared" si="43"/>
        <v>0.13372093023255813</v>
      </c>
      <c r="HV42">
        <v>12</v>
      </c>
      <c r="HW42" s="43">
        <f t="shared" si="44"/>
        <v>6.1068702290076337E-4</v>
      </c>
      <c r="HX42">
        <v>26</v>
      </c>
      <c r="HY42" s="43">
        <f t="shared" si="45"/>
        <v>7.5581395348837205E-2</v>
      </c>
      <c r="IB42">
        <v>642</v>
      </c>
      <c r="IC42" s="22">
        <f t="shared" si="46"/>
        <v>3.4471649484536085E-2</v>
      </c>
      <c r="ID42">
        <v>18</v>
      </c>
      <c r="IE42" s="43">
        <f t="shared" si="47"/>
        <v>5.232558139534884E-2</v>
      </c>
      <c r="JC42" s="43"/>
      <c r="JM42" s="22"/>
      <c r="JR42">
        <v>15</v>
      </c>
      <c r="JS42" s="124">
        <f t="shared" si="60"/>
        <v>9.0760573606825194E-4</v>
      </c>
      <c r="JT42">
        <v>24</v>
      </c>
      <c r="JU42" s="43">
        <f t="shared" si="61"/>
        <v>6.9767441860465115E-2</v>
      </c>
      <c r="KE42" s="22"/>
    </row>
    <row r="43" spans="158:291" x14ac:dyDescent="0.25">
      <c r="FB43">
        <v>151</v>
      </c>
      <c r="FC43" s="43">
        <f t="shared" si="21"/>
        <v>5.2227448810182623E-3</v>
      </c>
      <c r="FD43">
        <v>24</v>
      </c>
      <c r="FE43" s="22">
        <f t="shared" si="22"/>
        <v>7.0175438596491224E-2</v>
      </c>
      <c r="GL43">
        <v>57</v>
      </c>
      <c r="GM43" s="43">
        <f t="shared" si="33"/>
        <v>1.8296205944662001E-3</v>
      </c>
      <c r="GN43">
        <v>17</v>
      </c>
      <c r="GO43" s="43">
        <f t="shared" si="75"/>
        <v>4.9562682215743441E-2</v>
      </c>
      <c r="GR43">
        <v>1153</v>
      </c>
      <c r="GS43" s="43">
        <f t="shared" si="34"/>
        <v>3.9738066517318628E-2</v>
      </c>
      <c r="GT43">
        <v>17</v>
      </c>
      <c r="GU43" s="43">
        <f t="shared" si="35"/>
        <v>4.9562682215743441E-2</v>
      </c>
      <c r="GY43" s="124"/>
      <c r="HA43" s="43"/>
      <c r="HD43">
        <v>691</v>
      </c>
      <c r="HE43" s="43">
        <f t="shared" si="38"/>
        <v>3.0637580916910524E-2</v>
      </c>
      <c r="HF43">
        <v>18</v>
      </c>
      <c r="HG43" s="43">
        <f t="shared" si="39"/>
        <v>5.2478134110787174E-2</v>
      </c>
      <c r="HK43" s="124"/>
      <c r="HM43" s="43"/>
      <c r="HQ43" s="22"/>
      <c r="HS43" s="43"/>
      <c r="HV43">
        <v>1015</v>
      </c>
      <c r="HW43" s="43">
        <f t="shared" si="44"/>
        <v>5.1653944020356231E-2</v>
      </c>
      <c r="HX43">
        <v>31</v>
      </c>
      <c r="HY43" s="43">
        <f t="shared" si="45"/>
        <v>9.0116279069767435E-2</v>
      </c>
      <c r="IB43">
        <v>14</v>
      </c>
      <c r="IC43" s="22">
        <f t="shared" si="46"/>
        <v>7.5171821305841928E-4</v>
      </c>
      <c r="ID43">
        <v>19</v>
      </c>
      <c r="IE43" s="43">
        <f t="shared" si="47"/>
        <v>5.5232558139534885E-2</v>
      </c>
      <c r="JC43" s="43"/>
      <c r="JM43" s="22"/>
      <c r="JR43">
        <v>80</v>
      </c>
      <c r="JS43" s="124">
        <f t="shared" si="60"/>
        <v>4.8405639256973434E-3</v>
      </c>
      <c r="JT43">
        <v>24</v>
      </c>
      <c r="JU43" s="43">
        <f t="shared" si="61"/>
        <v>6.9767441860465115E-2</v>
      </c>
      <c r="KE43" s="22"/>
    </row>
    <row r="44" spans="158:291" x14ac:dyDescent="0.25">
      <c r="FB44">
        <v>77</v>
      </c>
      <c r="FC44" s="43">
        <f t="shared" si="21"/>
        <v>2.6632540121748756E-3</v>
      </c>
      <c r="FD44">
        <v>24</v>
      </c>
      <c r="FE44" s="22">
        <f t="shared" si="22"/>
        <v>7.0175438596491224E-2</v>
      </c>
      <c r="GL44">
        <v>15</v>
      </c>
      <c r="GM44" s="43">
        <f t="shared" si="33"/>
        <v>4.8147910380689476E-4</v>
      </c>
      <c r="GN44">
        <v>18</v>
      </c>
      <c r="GO44" s="43">
        <f t="shared" si="75"/>
        <v>5.2478134110787174E-2</v>
      </c>
      <c r="GR44">
        <v>398</v>
      </c>
      <c r="GS44" s="43">
        <f t="shared" si="34"/>
        <v>1.3717042908840255E-2</v>
      </c>
      <c r="GT44">
        <v>17</v>
      </c>
      <c r="GU44" s="43">
        <f t="shared" si="35"/>
        <v>4.9562682215743441E-2</v>
      </c>
      <c r="GY44" s="124"/>
      <c r="HA44" s="43"/>
      <c r="HD44">
        <v>925</v>
      </c>
      <c r="HE44" s="43">
        <f t="shared" si="38"/>
        <v>4.1012680677485147E-2</v>
      </c>
      <c r="HF44">
        <v>19</v>
      </c>
      <c r="HG44" s="43">
        <f t="shared" si="39"/>
        <v>5.5393586005830907E-2</v>
      </c>
      <c r="HK44" s="124"/>
      <c r="HM44" s="43"/>
      <c r="HQ44" s="22"/>
      <c r="HS44" s="43"/>
      <c r="HV44">
        <v>1396</v>
      </c>
      <c r="HW44" s="43">
        <f t="shared" si="44"/>
        <v>7.1043256997455465E-2</v>
      </c>
      <c r="HX44">
        <v>46</v>
      </c>
      <c r="HY44" s="43">
        <f t="shared" si="45"/>
        <v>0.13372093023255813</v>
      </c>
      <c r="IB44">
        <v>23</v>
      </c>
      <c r="IC44" s="22">
        <f t="shared" si="46"/>
        <v>1.2349656357388316E-3</v>
      </c>
      <c r="ID44">
        <v>19</v>
      </c>
      <c r="IE44" s="43">
        <f t="shared" si="47"/>
        <v>5.5232558139534885E-2</v>
      </c>
      <c r="JC44" s="43"/>
      <c r="JM44" s="22"/>
      <c r="JR44">
        <v>12</v>
      </c>
      <c r="JS44" s="124">
        <f t="shared" si="60"/>
        <v>7.2608458885460158E-4</v>
      </c>
      <c r="JT44">
        <v>24</v>
      </c>
      <c r="JU44" s="43">
        <f t="shared" si="61"/>
        <v>6.9767441860465115E-2</v>
      </c>
      <c r="KE44" s="22"/>
    </row>
    <row r="45" spans="158:291" x14ac:dyDescent="0.25">
      <c r="FB45">
        <v>52</v>
      </c>
      <c r="FC45" s="43">
        <f t="shared" si="21"/>
        <v>1.7985611510791368E-3</v>
      </c>
      <c r="FD45">
        <v>24</v>
      </c>
      <c r="FE45" s="22">
        <f t="shared" si="22"/>
        <v>7.0175438596491224E-2</v>
      </c>
      <c r="GL45">
        <v>3039</v>
      </c>
      <c r="GM45" s="43">
        <f t="shared" si="33"/>
        <v>9.754766643127688E-2</v>
      </c>
      <c r="GN45">
        <v>18</v>
      </c>
      <c r="GO45" s="43">
        <f t="shared" si="75"/>
        <v>5.2478134110787174E-2</v>
      </c>
      <c r="GR45">
        <v>765</v>
      </c>
      <c r="GS45" s="43">
        <f t="shared" si="34"/>
        <v>2.6365672927795968E-2</v>
      </c>
      <c r="GT45">
        <v>17</v>
      </c>
      <c r="GU45" s="43">
        <f t="shared" si="35"/>
        <v>4.9562682215743441E-2</v>
      </c>
      <c r="GY45" s="124"/>
      <c r="HA45" s="43"/>
      <c r="HD45">
        <v>29</v>
      </c>
      <c r="HE45" s="43">
        <f t="shared" si="38"/>
        <v>1.2858029617806154E-3</v>
      </c>
      <c r="HF45">
        <v>19</v>
      </c>
      <c r="HG45" s="43">
        <f t="shared" si="39"/>
        <v>5.5393586005830907E-2</v>
      </c>
      <c r="HK45" s="124"/>
      <c r="HM45" s="43"/>
      <c r="HQ45" s="22"/>
      <c r="HS45" s="43"/>
      <c r="HW45" s="43"/>
      <c r="HY45" s="43"/>
      <c r="IB45">
        <v>78</v>
      </c>
      <c r="IC45" s="22">
        <f t="shared" si="46"/>
        <v>4.1881443298969071E-3</v>
      </c>
      <c r="ID45">
        <v>20</v>
      </c>
      <c r="IE45" s="43">
        <f t="shared" si="47"/>
        <v>5.8139534883720929E-2</v>
      </c>
      <c r="JC45" s="43"/>
      <c r="JM45" s="22"/>
      <c r="JR45">
        <v>10</v>
      </c>
      <c r="JS45" s="124">
        <f t="shared" si="60"/>
        <v>6.0507049071216793E-4</v>
      </c>
      <c r="JT45">
        <v>26</v>
      </c>
      <c r="JU45" s="43">
        <f t="shared" si="61"/>
        <v>7.5581395348837205E-2</v>
      </c>
      <c r="KE45" s="22"/>
    </row>
    <row r="46" spans="158:291" x14ac:dyDescent="0.25">
      <c r="FB46">
        <v>28</v>
      </c>
      <c r="FC46" s="43">
        <f t="shared" si="21"/>
        <v>9.6845600442722749E-4</v>
      </c>
      <c r="FD46">
        <v>26</v>
      </c>
      <c r="FE46" s="22">
        <f t="shared" si="22"/>
        <v>7.6023391812865493E-2</v>
      </c>
      <c r="GL46">
        <v>136</v>
      </c>
      <c r="GM46" s="43">
        <f t="shared" si="33"/>
        <v>4.365410541182513E-3</v>
      </c>
      <c r="GN46">
        <v>18</v>
      </c>
      <c r="GO46" s="43">
        <f t="shared" si="75"/>
        <v>5.2478134110787174E-2</v>
      </c>
      <c r="GR46">
        <v>10</v>
      </c>
      <c r="GS46" s="43">
        <f t="shared" si="34"/>
        <v>3.4464931931759432E-4</v>
      </c>
      <c r="GT46">
        <v>17</v>
      </c>
      <c r="GU46" s="43">
        <f t="shared" si="35"/>
        <v>4.9562682215743441E-2</v>
      </c>
      <c r="GY46" s="124"/>
      <c r="HA46" s="43"/>
      <c r="HD46">
        <v>13</v>
      </c>
      <c r="HE46" s="43">
        <f t="shared" si="38"/>
        <v>5.7639443114303451E-4</v>
      </c>
      <c r="HF46">
        <v>19</v>
      </c>
      <c r="HG46" s="43">
        <f t="shared" si="39"/>
        <v>5.5393586005830907E-2</v>
      </c>
      <c r="HK46" s="124"/>
      <c r="HM46" s="43"/>
      <c r="HQ46" s="22"/>
      <c r="HS46" s="43"/>
      <c r="HW46" s="43"/>
      <c r="HY46" s="43"/>
      <c r="IB46">
        <v>1720</v>
      </c>
      <c r="IC46" s="22">
        <f t="shared" si="46"/>
        <v>9.2353951890034369E-2</v>
      </c>
      <c r="ID46">
        <v>20</v>
      </c>
      <c r="IE46" s="43">
        <f t="shared" si="47"/>
        <v>5.8139534883720929E-2</v>
      </c>
      <c r="JC46" s="43"/>
      <c r="JM46" s="22"/>
      <c r="JR46">
        <v>1255</v>
      </c>
      <c r="JS46" s="124">
        <f t="shared" si="60"/>
        <v>7.5936346584377076E-2</v>
      </c>
      <c r="JT46">
        <v>31</v>
      </c>
      <c r="JU46" s="43">
        <f t="shared" si="61"/>
        <v>9.0116279069767435E-2</v>
      </c>
      <c r="KE46" s="22"/>
    </row>
    <row r="47" spans="158:291" x14ac:dyDescent="0.25">
      <c r="FB47">
        <v>29</v>
      </c>
      <c r="FC47" s="43">
        <f t="shared" si="21"/>
        <v>1.003043718871057E-3</v>
      </c>
      <c r="FD47">
        <v>26</v>
      </c>
      <c r="FE47" s="22">
        <f t="shared" si="22"/>
        <v>7.6023391812865493E-2</v>
      </c>
      <c r="GL47">
        <v>17</v>
      </c>
      <c r="GM47" s="43">
        <f t="shared" si="33"/>
        <v>5.4567631764781412E-4</v>
      </c>
      <c r="GN47">
        <v>18</v>
      </c>
      <c r="GO47" s="43">
        <f t="shared" si="75"/>
        <v>5.2478134110787174E-2</v>
      </c>
      <c r="GR47">
        <v>38</v>
      </c>
      <c r="GS47" s="43">
        <f t="shared" si="34"/>
        <v>1.3096674134068585E-3</v>
      </c>
      <c r="GT47">
        <v>18</v>
      </c>
      <c r="GU47" s="43">
        <f t="shared" si="35"/>
        <v>5.2478134110787174E-2</v>
      </c>
      <c r="GY47" s="124"/>
      <c r="HA47" s="43"/>
      <c r="HD47">
        <v>1845</v>
      </c>
      <c r="HE47" s="43">
        <f t="shared" si="38"/>
        <v>8.1803671189146054E-2</v>
      </c>
      <c r="HF47">
        <v>20</v>
      </c>
      <c r="HG47" s="43">
        <f t="shared" si="39"/>
        <v>5.8309037900874633E-2</v>
      </c>
      <c r="HK47" s="124"/>
      <c r="HM47" s="43"/>
      <c r="HQ47" s="22"/>
      <c r="HS47" s="43"/>
      <c r="HW47" s="43"/>
      <c r="HY47" s="43"/>
      <c r="IB47">
        <v>18</v>
      </c>
      <c r="IC47" s="22">
        <f t="shared" si="46"/>
        <v>9.6649484536082478E-4</v>
      </c>
      <c r="ID47">
        <v>20</v>
      </c>
      <c r="IE47" s="43">
        <f t="shared" si="47"/>
        <v>5.8139534883720929E-2</v>
      </c>
      <c r="JC47" s="43"/>
      <c r="JM47" s="22"/>
      <c r="JR47">
        <v>1258</v>
      </c>
      <c r="JS47" s="124">
        <f t="shared" si="60"/>
        <v>7.6117867731590724E-2</v>
      </c>
      <c r="JT47">
        <v>45</v>
      </c>
      <c r="JU47" s="43">
        <f t="shared" si="61"/>
        <v>0.1308139534883721</v>
      </c>
      <c r="KE47" s="22"/>
    </row>
    <row r="48" spans="158:291" x14ac:dyDescent="0.25">
      <c r="FB48">
        <v>18</v>
      </c>
      <c r="FC48" s="43">
        <f t="shared" si="21"/>
        <v>6.2257885998893189E-4</v>
      </c>
      <c r="FD48">
        <v>26</v>
      </c>
      <c r="FE48" s="22">
        <f t="shared" si="22"/>
        <v>7.6023391812865493E-2</v>
      </c>
      <c r="GL48">
        <v>30</v>
      </c>
      <c r="GM48" s="43">
        <f t="shared" si="33"/>
        <v>9.6295820761378953E-4</v>
      </c>
      <c r="GN48">
        <v>18</v>
      </c>
      <c r="GO48" s="43">
        <f t="shared" si="75"/>
        <v>5.2478134110787174E-2</v>
      </c>
      <c r="GR48">
        <v>12</v>
      </c>
      <c r="GS48" s="43">
        <f t="shared" si="34"/>
        <v>4.135791831811132E-4</v>
      </c>
      <c r="GT48">
        <v>18</v>
      </c>
      <c r="GU48" s="43">
        <f t="shared" si="35"/>
        <v>5.2478134110787174E-2</v>
      </c>
      <c r="GY48" s="124"/>
      <c r="HA48" s="43"/>
      <c r="HD48">
        <v>33</v>
      </c>
      <c r="HE48" s="43">
        <f t="shared" si="38"/>
        <v>1.4631550944400106E-3</v>
      </c>
      <c r="HF48">
        <v>20</v>
      </c>
      <c r="HG48" s="43">
        <f t="shared" si="39"/>
        <v>5.8309037900874633E-2</v>
      </c>
      <c r="HK48" s="124"/>
      <c r="HQ48" s="22"/>
      <c r="HS48" s="43"/>
      <c r="HW48" s="43"/>
      <c r="HY48" s="43"/>
      <c r="IB48">
        <v>185</v>
      </c>
      <c r="IC48" s="22">
        <f t="shared" si="46"/>
        <v>9.9334192439862537E-3</v>
      </c>
      <c r="ID48">
        <v>20</v>
      </c>
      <c r="IE48" s="43">
        <f t="shared" si="47"/>
        <v>5.8139534883720929E-2</v>
      </c>
      <c r="JC48" s="43"/>
      <c r="JM48" s="22"/>
      <c r="JS48" s="124"/>
      <c r="JU48" s="43"/>
      <c r="KE48" s="22"/>
    </row>
    <row r="49" spans="158:291" x14ac:dyDescent="0.25">
      <c r="FB49">
        <v>10</v>
      </c>
      <c r="FC49" s="43">
        <f t="shared" si="21"/>
        <v>3.4587714443829549E-4</v>
      </c>
      <c r="FD49">
        <v>26</v>
      </c>
      <c r="FE49" s="22">
        <f t="shared" si="22"/>
        <v>7.6023391812865493E-2</v>
      </c>
      <c r="GL49">
        <v>213</v>
      </c>
      <c r="GM49" s="43">
        <f t="shared" si="33"/>
        <v>6.8370032740579061E-3</v>
      </c>
      <c r="GN49">
        <v>18</v>
      </c>
      <c r="GO49" s="43">
        <f t="shared" si="75"/>
        <v>5.2478134110787174E-2</v>
      </c>
      <c r="GR49">
        <v>14</v>
      </c>
      <c r="GS49" s="43">
        <f t="shared" si="34"/>
        <v>4.8250904704463208E-4</v>
      </c>
      <c r="GT49">
        <v>18</v>
      </c>
      <c r="GU49" s="43">
        <f t="shared" si="35"/>
        <v>5.2478134110787174E-2</v>
      </c>
      <c r="GY49" s="124"/>
      <c r="HA49" s="43"/>
      <c r="HD49">
        <v>21</v>
      </c>
      <c r="HE49" s="43">
        <f t="shared" si="38"/>
        <v>9.3109869646182495E-4</v>
      </c>
      <c r="HF49">
        <v>20</v>
      </c>
      <c r="HG49" s="43">
        <f t="shared" si="39"/>
        <v>5.8309037900874633E-2</v>
      </c>
      <c r="HK49" s="124"/>
      <c r="HQ49" s="22"/>
      <c r="HS49" s="43"/>
      <c r="HW49" s="43"/>
      <c r="HY49" s="43"/>
      <c r="IB49">
        <v>13</v>
      </c>
      <c r="IC49" s="22">
        <f t="shared" si="46"/>
        <v>6.9802405498281788E-4</v>
      </c>
      <c r="ID49">
        <v>21</v>
      </c>
      <c r="IE49" s="43">
        <f t="shared" si="47"/>
        <v>6.1046511627906974E-2</v>
      </c>
      <c r="JC49" s="43"/>
      <c r="JM49" s="22"/>
      <c r="JS49" s="124"/>
      <c r="JU49" s="43"/>
      <c r="KE49" s="22"/>
    </row>
    <row r="50" spans="158:291" x14ac:dyDescent="0.25">
      <c r="FB50">
        <v>27</v>
      </c>
      <c r="FC50" s="43">
        <f t="shared" si="21"/>
        <v>9.3386828998339789E-4</v>
      </c>
      <c r="FD50">
        <v>26</v>
      </c>
      <c r="FE50" s="22">
        <f t="shared" si="22"/>
        <v>7.6023391812865493E-2</v>
      </c>
      <c r="GL50">
        <v>30</v>
      </c>
      <c r="GM50" s="43">
        <f t="shared" si="33"/>
        <v>9.6295820761378953E-4</v>
      </c>
      <c r="GN50">
        <v>18</v>
      </c>
      <c r="GO50" s="43">
        <f t="shared" si="75"/>
        <v>5.2478134110787174E-2</v>
      </c>
      <c r="GR50">
        <v>13</v>
      </c>
      <c r="GS50" s="43">
        <f t="shared" si="34"/>
        <v>4.4804411511287267E-4</v>
      </c>
      <c r="GT50">
        <v>18</v>
      </c>
      <c r="GU50" s="43">
        <f t="shared" si="35"/>
        <v>5.2478134110787174E-2</v>
      </c>
      <c r="GY50" s="124"/>
      <c r="HA50" s="43"/>
      <c r="HD50">
        <v>285</v>
      </c>
      <c r="HE50" s="43">
        <f t="shared" si="38"/>
        <v>1.263633945198191E-2</v>
      </c>
      <c r="HF50">
        <v>20</v>
      </c>
      <c r="HG50" s="43">
        <f t="shared" si="39"/>
        <v>5.8309037900874633E-2</v>
      </c>
      <c r="HK50" s="124"/>
      <c r="HQ50" s="22"/>
      <c r="HS50" s="43"/>
      <c r="HW50" s="43"/>
      <c r="HY50" s="43"/>
      <c r="IB50">
        <v>16</v>
      </c>
      <c r="IC50" s="22">
        <f t="shared" si="46"/>
        <v>8.5910652920962198E-4</v>
      </c>
      <c r="ID50">
        <v>22</v>
      </c>
      <c r="IE50" s="43">
        <f t="shared" si="47"/>
        <v>6.3953488372093026E-2</v>
      </c>
      <c r="JC50" s="43"/>
      <c r="JM50" s="22"/>
      <c r="JS50" s="124"/>
      <c r="JU50" s="43"/>
      <c r="KE50" s="22"/>
    </row>
    <row r="51" spans="158:291" x14ac:dyDescent="0.25">
      <c r="FB51">
        <v>32</v>
      </c>
      <c r="FC51" s="43">
        <f t="shared" si="21"/>
        <v>1.1068068622025456E-3</v>
      </c>
      <c r="FD51">
        <v>27</v>
      </c>
      <c r="FE51" s="22">
        <f t="shared" si="22"/>
        <v>7.8947368421052627E-2</v>
      </c>
      <c r="GL51">
        <v>10</v>
      </c>
      <c r="GM51" s="43">
        <f t="shared" si="33"/>
        <v>3.2098606920459653E-4</v>
      </c>
      <c r="GN51">
        <v>18</v>
      </c>
      <c r="GO51" s="43">
        <f t="shared" si="75"/>
        <v>5.2478134110787174E-2</v>
      </c>
      <c r="GR51">
        <v>23</v>
      </c>
      <c r="GS51" s="43">
        <f t="shared" si="34"/>
        <v>7.9269343443046699E-4</v>
      </c>
      <c r="GT51">
        <v>18</v>
      </c>
      <c r="GU51" s="43">
        <f t="shared" si="35"/>
        <v>5.2478134110787174E-2</v>
      </c>
      <c r="GY51" s="124"/>
      <c r="HA51" s="43"/>
      <c r="HD51">
        <v>12</v>
      </c>
      <c r="HE51" s="43">
        <f t="shared" si="38"/>
        <v>5.3205639797818572E-4</v>
      </c>
      <c r="HF51">
        <v>21</v>
      </c>
      <c r="HG51" s="43">
        <f t="shared" si="39"/>
        <v>6.1224489795918366E-2</v>
      </c>
      <c r="HK51" s="124"/>
      <c r="HQ51" s="22"/>
      <c r="HS51" s="43"/>
      <c r="HW51" s="43"/>
      <c r="HY51" s="43"/>
      <c r="IB51">
        <v>13</v>
      </c>
      <c r="IC51" s="22">
        <f t="shared" si="46"/>
        <v>6.9802405498281788E-4</v>
      </c>
      <c r="ID51">
        <v>22</v>
      </c>
      <c r="IE51" s="43">
        <f t="shared" si="47"/>
        <v>6.3953488372093026E-2</v>
      </c>
      <c r="JC51" s="43"/>
      <c r="JM51" s="22"/>
      <c r="JS51" s="124"/>
      <c r="JU51" s="43"/>
      <c r="KE51" s="22"/>
    </row>
    <row r="52" spans="158:291" x14ac:dyDescent="0.25">
      <c r="FB52">
        <v>2346</v>
      </c>
      <c r="FC52" s="49">
        <f t="shared" si="21"/>
        <v>8.1142778085224132E-2</v>
      </c>
      <c r="FD52">
        <v>27</v>
      </c>
      <c r="FE52" s="22">
        <f t="shared" si="22"/>
        <v>7.8947368421052627E-2</v>
      </c>
      <c r="GL52">
        <v>1348</v>
      </c>
      <c r="GM52" s="43">
        <f t="shared" si="33"/>
        <v>4.3268922128779613E-2</v>
      </c>
      <c r="GN52">
        <v>18</v>
      </c>
      <c r="GO52" s="43">
        <f t="shared" si="75"/>
        <v>5.2478134110787174E-2</v>
      </c>
      <c r="GR52">
        <v>11</v>
      </c>
      <c r="GS52" s="43">
        <f t="shared" si="34"/>
        <v>3.7911425124935379E-4</v>
      </c>
      <c r="GT52">
        <v>18</v>
      </c>
      <c r="GU52" s="43">
        <f t="shared" si="35"/>
        <v>5.2478134110787174E-2</v>
      </c>
      <c r="GY52" s="124"/>
      <c r="HA52" s="43"/>
      <c r="HD52">
        <v>10</v>
      </c>
      <c r="HE52" s="43">
        <f t="shared" si="38"/>
        <v>4.4338033164848808E-4</v>
      </c>
      <c r="HF52">
        <v>21</v>
      </c>
      <c r="HG52" s="43">
        <f t="shared" si="39"/>
        <v>6.1224489795918366E-2</v>
      </c>
      <c r="HK52" s="124"/>
      <c r="HQ52" s="22"/>
      <c r="HS52" s="43"/>
      <c r="HW52" s="43"/>
      <c r="HY52" s="43"/>
      <c r="IB52">
        <v>18</v>
      </c>
      <c r="IC52" s="22">
        <f t="shared" si="46"/>
        <v>9.6649484536082478E-4</v>
      </c>
      <c r="ID52">
        <v>23</v>
      </c>
      <c r="IE52" s="43">
        <f t="shared" si="47"/>
        <v>6.6860465116279064E-2</v>
      </c>
      <c r="JC52" s="43"/>
      <c r="JM52" s="22"/>
      <c r="JS52" s="124"/>
      <c r="JU52" s="43"/>
      <c r="KE52" s="22"/>
    </row>
    <row r="53" spans="158:291" x14ac:dyDescent="0.25">
      <c r="FB53">
        <v>10</v>
      </c>
      <c r="FC53" s="43">
        <f t="shared" si="21"/>
        <v>3.4587714443829549E-4</v>
      </c>
      <c r="FD53">
        <v>27</v>
      </c>
      <c r="FE53" s="22">
        <f t="shared" si="22"/>
        <v>7.8947368421052627E-2</v>
      </c>
      <c r="GL53">
        <v>41</v>
      </c>
      <c r="GM53" s="43">
        <f t="shared" si="33"/>
        <v>1.3160428837388457E-3</v>
      </c>
      <c r="GN53">
        <v>18</v>
      </c>
      <c r="GO53" s="43">
        <f t="shared" si="75"/>
        <v>5.2478134110787174E-2</v>
      </c>
      <c r="GR53">
        <v>13</v>
      </c>
      <c r="GS53" s="43">
        <f t="shared" si="34"/>
        <v>4.4804411511287267E-4</v>
      </c>
      <c r="GT53">
        <v>18</v>
      </c>
      <c r="GU53" s="43">
        <f t="shared" si="35"/>
        <v>5.2478134110787174E-2</v>
      </c>
      <c r="GY53" s="124"/>
      <c r="HA53" s="43"/>
      <c r="HD53">
        <v>31</v>
      </c>
      <c r="HE53" s="43">
        <f t="shared" si="38"/>
        <v>1.374479028110313E-3</v>
      </c>
      <c r="HF53">
        <v>21</v>
      </c>
      <c r="HG53" s="43">
        <f t="shared" si="39"/>
        <v>6.1224489795918366E-2</v>
      </c>
      <c r="HK53" s="124"/>
      <c r="HQ53" s="22"/>
      <c r="HS53" s="43"/>
      <c r="HW53" s="43"/>
      <c r="HY53" s="43"/>
      <c r="IB53">
        <v>14</v>
      </c>
      <c r="IC53" s="22">
        <f t="shared" si="46"/>
        <v>7.5171821305841928E-4</v>
      </c>
      <c r="ID53">
        <v>24</v>
      </c>
      <c r="IE53" s="43">
        <f t="shared" si="47"/>
        <v>6.9767441860465115E-2</v>
      </c>
      <c r="JC53" s="43"/>
      <c r="JM53" s="22"/>
      <c r="JS53" s="124"/>
      <c r="JU53" s="43"/>
      <c r="KE53" s="22"/>
    </row>
    <row r="54" spans="158:291" x14ac:dyDescent="0.25">
      <c r="FB54">
        <v>10</v>
      </c>
      <c r="FC54" s="43">
        <f t="shared" si="21"/>
        <v>3.4587714443829549E-4</v>
      </c>
      <c r="FD54">
        <v>27</v>
      </c>
      <c r="FE54" s="22">
        <f t="shared" si="22"/>
        <v>7.8947368421052627E-2</v>
      </c>
      <c r="GL54">
        <v>14</v>
      </c>
      <c r="GM54" s="43">
        <f t="shared" si="33"/>
        <v>4.4938049688643514E-4</v>
      </c>
      <c r="GN54">
        <v>18</v>
      </c>
      <c r="GO54" s="43">
        <f t="shared" si="75"/>
        <v>5.2478134110787174E-2</v>
      </c>
      <c r="GR54">
        <v>19</v>
      </c>
      <c r="GS54" s="43">
        <f t="shared" si="34"/>
        <v>6.5483370670342924E-4</v>
      </c>
      <c r="GT54">
        <v>18</v>
      </c>
      <c r="GU54" s="43">
        <f t="shared" si="35"/>
        <v>5.2478134110787174E-2</v>
      </c>
      <c r="GY54" s="124"/>
      <c r="HA54" s="43"/>
      <c r="HD54">
        <v>37</v>
      </c>
      <c r="HE54" s="43">
        <f t="shared" si="38"/>
        <v>1.6405072270994059E-3</v>
      </c>
      <c r="HF54">
        <v>22</v>
      </c>
      <c r="HG54" s="43">
        <f t="shared" si="39"/>
        <v>6.4139941690962099E-2</v>
      </c>
      <c r="HK54" s="124"/>
      <c r="HQ54" s="22"/>
      <c r="HS54" s="43"/>
      <c r="HW54" s="43"/>
      <c r="HY54" s="43"/>
      <c r="IB54">
        <v>1041</v>
      </c>
      <c r="IC54" s="22">
        <f t="shared" si="46"/>
        <v>5.5895618556701034E-2</v>
      </c>
      <c r="ID54">
        <v>33</v>
      </c>
      <c r="IE54" s="43">
        <f t="shared" si="47"/>
        <v>9.5930232558139539E-2</v>
      </c>
      <c r="JC54" s="43"/>
      <c r="JM54" s="22"/>
      <c r="JS54" s="124"/>
      <c r="JU54" s="43"/>
      <c r="KE54" s="22"/>
    </row>
    <row r="55" spans="158:291" x14ac:dyDescent="0.25">
      <c r="FB55">
        <v>12</v>
      </c>
      <c r="FC55" s="43">
        <f t="shared" si="21"/>
        <v>4.1505257332595465E-4</v>
      </c>
      <c r="FD55">
        <v>27</v>
      </c>
      <c r="FE55" s="22">
        <f t="shared" si="22"/>
        <v>7.8947368421052627E-2</v>
      </c>
      <c r="GL55">
        <v>12</v>
      </c>
      <c r="GM55" s="43">
        <f t="shared" si="33"/>
        <v>3.8518328304551583E-4</v>
      </c>
      <c r="GN55">
        <v>19</v>
      </c>
      <c r="GO55" s="43">
        <f t="shared" si="75"/>
        <v>5.5393586005830907E-2</v>
      </c>
      <c r="GR55">
        <v>41</v>
      </c>
      <c r="GS55" s="43">
        <f t="shared" si="34"/>
        <v>1.4130622092021368E-3</v>
      </c>
      <c r="GT55">
        <v>18</v>
      </c>
      <c r="GU55" s="43">
        <f t="shared" si="35"/>
        <v>5.2478134110787174E-2</v>
      </c>
      <c r="GY55" s="124"/>
      <c r="HA55" s="43"/>
      <c r="HD55">
        <v>80</v>
      </c>
      <c r="HE55" s="43">
        <f t="shared" si="38"/>
        <v>3.5470426531879046E-3</v>
      </c>
      <c r="HF55">
        <v>24</v>
      </c>
      <c r="HG55" s="43">
        <f t="shared" si="39"/>
        <v>6.9970845481049565E-2</v>
      </c>
      <c r="HK55" s="124"/>
      <c r="HQ55" s="22"/>
      <c r="HS55" s="43"/>
      <c r="HW55" s="43"/>
      <c r="HY55" s="43"/>
      <c r="IB55">
        <v>11</v>
      </c>
      <c r="IC55" s="22">
        <f t="shared" si="46"/>
        <v>5.9063573883161508E-4</v>
      </c>
      <c r="ID55">
        <v>42</v>
      </c>
      <c r="IE55" s="43">
        <f t="shared" si="47"/>
        <v>0.12209302325581395</v>
      </c>
      <c r="JC55" s="43"/>
      <c r="JM55" s="22"/>
      <c r="JS55" s="124"/>
      <c r="JU55" s="43"/>
      <c r="KE55" s="22"/>
    </row>
    <row r="56" spans="158:291" x14ac:dyDescent="0.25">
      <c r="FB56">
        <v>1882</v>
      </c>
      <c r="FC56" s="49">
        <f t="shared" si="21"/>
        <v>6.509407858328721E-2</v>
      </c>
      <c r="FD56">
        <v>28</v>
      </c>
      <c r="FE56" s="22">
        <f t="shared" si="22"/>
        <v>8.1871345029239762E-2</v>
      </c>
      <c r="GL56">
        <v>68</v>
      </c>
      <c r="GM56" s="43">
        <f t="shared" si="33"/>
        <v>2.1827052705912565E-3</v>
      </c>
      <c r="GN56">
        <v>19</v>
      </c>
      <c r="GO56" s="43">
        <f t="shared" si="75"/>
        <v>5.5393586005830907E-2</v>
      </c>
      <c r="GR56">
        <v>694</v>
      </c>
      <c r="GS56" s="43">
        <f t="shared" si="34"/>
        <v>2.3918662760641047E-2</v>
      </c>
      <c r="GT56">
        <v>18</v>
      </c>
      <c r="GU56" s="43">
        <f t="shared" si="35"/>
        <v>5.2478134110787174E-2</v>
      </c>
      <c r="GY56" s="124"/>
      <c r="HA56" s="43"/>
      <c r="HD56">
        <v>1308</v>
      </c>
      <c r="HE56" s="43">
        <f t="shared" si="38"/>
        <v>5.7994147379622239E-2</v>
      </c>
      <c r="HF56">
        <v>33</v>
      </c>
      <c r="HG56" s="43">
        <f t="shared" si="39"/>
        <v>9.6209912536443148E-2</v>
      </c>
      <c r="HK56" s="124"/>
      <c r="HQ56" s="22"/>
      <c r="HS56" s="43"/>
      <c r="HW56" s="43"/>
      <c r="HY56" s="43"/>
      <c r="IB56">
        <v>1487</v>
      </c>
      <c r="IC56" s="22">
        <f t="shared" si="46"/>
        <v>7.9843213058419238E-2</v>
      </c>
      <c r="ID56">
        <v>44</v>
      </c>
      <c r="IE56" s="43">
        <f t="shared" si="47"/>
        <v>0.12790697674418605</v>
      </c>
      <c r="JC56" s="43"/>
      <c r="JM56" s="22"/>
      <c r="JS56" s="124"/>
      <c r="JU56" s="43"/>
      <c r="KE56" s="22"/>
    </row>
    <row r="57" spans="158:291" x14ac:dyDescent="0.25">
      <c r="FB57">
        <v>65</v>
      </c>
      <c r="FC57" s="43">
        <f t="shared" si="21"/>
        <v>2.2482014388489208E-3</v>
      </c>
      <c r="FD57">
        <v>29</v>
      </c>
      <c r="FE57" s="22">
        <f t="shared" si="22"/>
        <v>8.4795321637426896E-2</v>
      </c>
      <c r="GL57">
        <v>38</v>
      </c>
      <c r="GM57" s="43">
        <f t="shared" si="33"/>
        <v>1.2197470629774667E-3</v>
      </c>
      <c r="GN57">
        <v>19</v>
      </c>
      <c r="GO57" s="43">
        <f t="shared" si="75"/>
        <v>5.5393586005830907E-2</v>
      </c>
      <c r="GR57">
        <v>27</v>
      </c>
      <c r="GS57" s="43">
        <f t="shared" si="34"/>
        <v>9.3055316215750474E-4</v>
      </c>
      <c r="GT57">
        <v>19</v>
      </c>
      <c r="GU57" s="43">
        <f t="shared" si="35"/>
        <v>5.5393586005830907E-2</v>
      </c>
      <c r="GY57" s="124"/>
      <c r="HA57" s="43"/>
      <c r="HD57">
        <v>11</v>
      </c>
      <c r="HE57" s="43">
        <f t="shared" si="38"/>
        <v>4.8771836481333687E-4</v>
      </c>
      <c r="HF57">
        <v>41</v>
      </c>
      <c r="HG57" s="43">
        <f t="shared" si="39"/>
        <v>0.119533527696793</v>
      </c>
      <c r="HK57" s="124"/>
      <c r="HQ57" s="22"/>
      <c r="HS57" s="43"/>
      <c r="HW57" s="43"/>
      <c r="HY57" s="43"/>
      <c r="IC57" s="124"/>
      <c r="IE57" s="43"/>
      <c r="JC57" s="43"/>
      <c r="JM57" s="22"/>
      <c r="JS57" s="124"/>
      <c r="JU57" s="43"/>
      <c r="KE57" s="22"/>
    </row>
    <row r="58" spans="158:291" x14ac:dyDescent="0.25">
      <c r="FB58">
        <v>16</v>
      </c>
      <c r="FC58" s="43">
        <f t="shared" si="21"/>
        <v>5.5340343110127279E-4</v>
      </c>
      <c r="FD58">
        <v>29</v>
      </c>
      <c r="FE58" s="22">
        <f t="shared" si="22"/>
        <v>8.4795321637426896E-2</v>
      </c>
      <c r="GL58">
        <v>12</v>
      </c>
      <c r="GM58" s="43">
        <f t="shared" si="33"/>
        <v>3.8518328304551583E-4</v>
      </c>
      <c r="GN58">
        <v>19</v>
      </c>
      <c r="GO58" s="43">
        <f t="shared" si="75"/>
        <v>5.5393586005830907E-2</v>
      </c>
      <c r="GR58">
        <v>214</v>
      </c>
      <c r="GS58" s="43">
        <f t="shared" si="34"/>
        <v>7.3754954333965193E-3</v>
      </c>
      <c r="GT58">
        <v>19</v>
      </c>
      <c r="GU58" s="43">
        <f t="shared" si="35"/>
        <v>5.5393586005830907E-2</v>
      </c>
      <c r="GY58" s="124"/>
      <c r="HA58" s="43"/>
      <c r="HD58">
        <v>996</v>
      </c>
      <c r="HE58" s="43">
        <f t="shared" si="38"/>
        <v>4.4160681032189411E-2</v>
      </c>
      <c r="HF58">
        <v>44</v>
      </c>
      <c r="HG58" s="43">
        <f t="shared" si="39"/>
        <v>0.1282798833819242</v>
      </c>
      <c r="HK58" s="124"/>
      <c r="HQ58" s="22"/>
      <c r="HS58" s="43"/>
      <c r="HW58" s="43"/>
      <c r="HY58" s="43"/>
      <c r="IC58" s="124"/>
      <c r="IE58" s="43"/>
      <c r="JC58" s="43"/>
      <c r="JM58" s="22"/>
      <c r="JS58" s="124"/>
      <c r="JU58" s="43"/>
      <c r="KE58" s="22"/>
    </row>
    <row r="59" spans="158:291" x14ac:dyDescent="0.25">
      <c r="FB59">
        <v>65</v>
      </c>
      <c r="FC59" s="43">
        <f t="shared" si="21"/>
        <v>2.2482014388489208E-3</v>
      </c>
      <c r="FD59">
        <v>29</v>
      </c>
      <c r="FE59" s="22">
        <f t="shared" si="22"/>
        <v>8.4795321637426896E-2</v>
      </c>
      <c r="GL59">
        <v>10</v>
      </c>
      <c r="GM59" s="43">
        <f t="shared" si="33"/>
        <v>3.2098606920459653E-4</v>
      </c>
      <c r="GN59">
        <v>20</v>
      </c>
      <c r="GO59" s="43">
        <f t="shared" si="75"/>
        <v>5.8309037900874633E-2</v>
      </c>
      <c r="GR59">
        <v>12</v>
      </c>
      <c r="GS59" s="43">
        <f t="shared" si="34"/>
        <v>4.135791831811132E-4</v>
      </c>
      <c r="GT59">
        <v>19</v>
      </c>
      <c r="GU59" s="43">
        <f t="shared" si="35"/>
        <v>5.5393586005830907E-2</v>
      </c>
      <c r="GY59" s="124"/>
      <c r="HA59" s="43"/>
      <c r="HD59">
        <v>30</v>
      </c>
      <c r="HE59" s="43">
        <f t="shared" si="38"/>
        <v>1.3301409949454642E-3</v>
      </c>
      <c r="HF59">
        <v>47</v>
      </c>
      <c r="HG59" s="43">
        <f t="shared" si="39"/>
        <v>0.13702623906705538</v>
      </c>
      <c r="HK59" s="124"/>
      <c r="HQ59" s="22"/>
      <c r="HS59" s="43"/>
      <c r="HW59" s="43"/>
      <c r="HY59" s="43"/>
      <c r="IC59" s="124"/>
      <c r="IE59" s="43"/>
      <c r="JC59" s="43"/>
      <c r="JM59" s="22"/>
      <c r="JS59" s="124"/>
      <c r="JU59" s="43"/>
      <c r="KE59" s="22"/>
    </row>
    <row r="60" spans="158:291" x14ac:dyDescent="0.25">
      <c r="FB60">
        <v>1487</v>
      </c>
      <c r="FC60" s="49">
        <f t="shared" si="21"/>
        <v>5.1431931377974541E-2</v>
      </c>
      <c r="FD60">
        <v>32</v>
      </c>
      <c r="FE60" s="22">
        <f t="shared" si="22"/>
        <v>9.3567251461988299E-2</v>
      </c>
      <c r="GL60">
        <v>33</v>
      </c>
      <c r="GM60" s="43">
        <f t="shared" si="33"/>
        <v>1.0592540283751685E-3</v>
      </c>
      <c r="GN60">
        <v>20</v>
      </c>
      <c r="GO60" s="43">
        <f t="shared" si="75"/>
        <v>5.8309037900874633E-2</v>
      </c>
      <c r="GR60">
        <v>62</v>
      </c>
      <c r="GS60" s="43">
        <f t="shared" si="34"/>
        <v>2.136825779769085E-3</v>
      </c>
      <c r="GT60">
        <v>19</v>
      </c>
      <c r="GU60" s="43">
        <f t="shared" si="35"/>
        <v>5.5393586005830907E-2</v>
      </c>
      <c r="GY60" s="124"/>
      <c r="HA60" s="43"/>
      <c r="HD60">
        <v>24</v>
      </c>
      <c r="HE60" s="43">
        <f t="shared" si="38"/>
        <v>1.0641127959563714E-3</v>
      </c>
      <c r="HF60">
        <v>48</v>
      </c>
      <c r="HG60" s="43">
        <f t="shared" si="39"/>
        <v>0.13994169096209913</v>
      </c>
      <c r="HK60" s="124"/>
      <c r="HQ60" s="22"/>
      <c r="HS60" s="43"/>
      <c r="HW60" s="43"/>
      <c r="HY60" s="43"/>
      <c r="IC60" s="124"/>
      <c r="IE60" s="43"/>
      <c r="JC60" s="43"/>
      <c r="JM60" s="22"/>
      <c r="JS60" s="124"/>
      <c r="JU60" s="43"/>
      <c r="KE60" s="22"/>
    </row>
    <row r="61" spans="158:291" x14ac:dyDescent="0.25">
      <c r="GL61">
        <v>14</v>
      </c>
      <c r="GM61" s="43">
        <f t="shared" si="33"/>
        <v>4.4938049688643514E-4</v>
      </c>
      <c r="GN61">
        <v>21</v>
      </c>
      <c r="GO61" s="43">
        <f t="shared" si="75"/>
        <v>6.1224489795918366E-2</v>
      </c>
      <c r="GR61">
        <v>16</v>
      </c>
      <c r="GS61" s="43">
        <f t="shared" si="34"/>
        <v>5.5143891090815101E-4</v>
      </c>
      <c r="GT61">
        <v>19</v>
      </c>
      <c r="GU61" s="43">
        <f t="shared" si="35"/>
        <v>5.5393586005830907E-2</v>
      </c>
      <c r="GY61" s="124"/>
      <c r="HA61" s="43"/>
      <c r="HE61" s="43"/>
      <c r="HG61" s="43"/>
      <c r="HK61" s="124"/>
      <c r="HQ61" s="22"/>
      <c r="HS61" s="43"/>
      <c r="HW61" s="43"/>
      <c r="HY61" s="43"/>
      <c r="IC61" s="124"/>
      <c r="IE61" s="43"/>
      <c r="JC61" s="43"/>
      <c r="JM61" s="22"/>
      <c r="JS61" s="124"/>
      <c r="JU61" s="43"/>
      <c r="KE61" s="22"/>
    </row>
    <row r="62" spans="158:291" x14ac:dyDescent="0.25">
      <c r="GL62">
        <v>4674</v>
      </c>
      <c r="GM62" s="43">
        <f t="shared" si="33"/>
        <v>0.15002888874622841</v>
      </c>
      <c r="GN62">
        <v>22</v>
      </c>
      <c r="GO62" s="43">
        <f t="shared" si="75"/>
        <v>6.4139941690962099E-2</v>
      </c>
      <c r="GR62">
        <v>32</v>
      </c>
      <c r="GS62" s="43">
        <f t="shared" si="34"/>
        <v>1.102877821816302E-3</v>
      </c>
      <c r="GT62">
        <v>19</v>
      </c>
      <c r="GU62" s="43">
        <f t="shared" si="35"/>
        <v>5.5393586005830907E-2</v>
      </c>
      <c r="GY62" s="124"/>
      <c r="HA62" s="43"/>
      <c r="HE62" s="43"/>
      <c r="HG62" s="43"/>
      <c r="HK62" s="124"/>
      <c r="HQ62" s="22"/>
      <c r="HS62" s="43"/>
      <c r="HW62" s="43"/>
      <c r="HY62" s="43"/>
      <c r="IC62" s="124"/>
      <c r="IE62" s="43"/>
      <c r="JC62" s="43"/>
      <c r="JM62" s="22"/>
      <c r="JS62" s="124"/>
      <c r="JU62" s="43"/>
      <c r="KE62" s="22"/>
    </row>
    <row r="63" spans="158:291" x14ac:dyDescent="0.25">
      <c r="GL63">
        <v>19</v>
      </c>
      <c r="GM63" s="43">
        <f t="shared" si="33"/>
        <v>6.0987353148873337E-4</v>
      </c>
      <c r="GN63">
        <v>23</v>
      </c>
      <c r="GO63" s="43">
        <f t="shared" si="75"/>
        <v>6.7055393586005832E-2</v>
      </c>
      <c r="GR63">
        <v>30</v>
      </c>
      <c r="GS63" s="43">
        <f t="shared" si="34"/>
        <v>1.033947957952783E-3</v>
      </c>
      <c r="GT63">
        <v>19</v>
      </c>
      <c r="GU63" s="43">
        <f t="shared" si="35"/>
        <v>5.5393586005830907E-2</v>
      </c>
      <c r="GY63" s="124"/>
      <c r="HA63" s="43"/>
      <c r="HE63" s="43"/>
      <c r="HG63" s="43"/>
      <c r="HK63" s="124"/>
      <c r="HQ63" s="22"/>
      <c r="HS63" s="43"/>
      <c r="HW63" s="43"/>
      <c r="HY63" s="43"/>
      <c r="IC63" s="124"/>
      <c r="IE63" s="43"/>
      <c r="JC63" s="43"/>
      <c r="JM63" s="22"/>
      <c r="JS63" s="124"/>
      <c r="JU63" s="43"/>
      <c r="KE63" s="22"/>
    </row>
    <row r="64" spans="158:291" x14ac:dyDescent="0.25">
      <c r="GL64">
        <v>18</v>
      </c>
      <c r="GM64" s="43">
        <f t="shared" si="33"/>
        <v>5.777749245682737E-4</v>
      </c>
      <c r="GN64">
        <v>25</v>
      </c>
      <c r="GO64" s="43">
        <f t="shared" si="75"/>
        <v>7.2886297376093298E-2</v>
      </c>
      <c r="GR64">
        <v>118</v>
      </c>
      <c r="GS64" s="43">
        <f t="shared" si="34"/>
        <v>4.0668619679476133E-3</v>
      </c>
      <c r="GT64">
        <v>19</v>
      </c>
      <c r="GU64" s="43">
        <f t="shared" si="35"/>
        <v>5.5393586005830907E-2</v>
      </c>
      <c r="GY64" s="124"/>
      <c r="HA64" s="43"/>
      <c r="HE64" s="43"/>
      <c r="HG64" s="43"/>
      <c r="HK64" s="124"/>
      <c r="HQ64" s="22"/>
      <c r="HS64" s="43"/>
      <c r="HW64" s="43"/>
      <c r="HY64" s="43"/>
      <c r="IC64" s="124"/>
      <c r="IE64" s="43"/>
      <c r="JC64" s="43"/>
      <c r="JM64" s="22"/>
      <c r="JS64" s="124"/>
      <c r="JU64" s="43"/>
      <c r="KE64" s="22"/>
    </row>
    <row r="65" spans="194:291" x14ac:dyDescent="0.25">
      <c r="GL65">
        <v>69</v>
      </c>
      <c r="GM65" s="43">
        <f t="shared" si="33"/>
        <v>2.2148038775117161E-3</v>
      </c>
      <c r="GN65">
        <v>75</v>
      </c>
      <c r="GO65" s="43">
        <f t="shared" si="75"/>
        <v>0.21865889212827988</v>
      </c>
      <c r="GR65">
        <v>1643</v>
      </c>
      <c r="GS65" s="43">
        <f t="shared" si="34"/>
        <v>5.6625883163880751E-2</v>
      </c>
      <c r="GT65">
        <v>20</v>
      </c>
      <c r="GU65" s="43">
        <f t="shared" si="35"/>
        <v>5.8309037900874633E-2</v>
      </c>
      <c r="GY65" s="124"/>
      <c r="HA65" s="43"/>
      <c r="HE65" s="43"/>
      <c r="HG65" s="43"/>
      <c r="HK65" s="124"/>
      <c r="HQ65" s="22"/>
      <c r="HS65" s="43"/>
      <c r="HW65" s="43"/>
      <c r="HY65" s="43"/>
      <c r="IC65" s="124"/>
      <c r="IE65" s="43"/>
      <c r="JC65" s="43"/>
      <c r="JM65" s="22"/>
      <c r="JS65" s="124"/>
      <c r="JU65" s="43"/>
      <c r="KE65" s="22"/>
    </row>
    <row r="66" spans="194:291" x14ac:dyDescent="0.25">
      <c r="GR66">
        <v>45</v>
      </c>
      <c r="GS66" s="43">
        <f t="shared" si="34"/>
        <v>1.5509219369291745E-3</v>
      </c>
      <c r="GT66">
        <v>20</v>
      </c>
      <c r="GU66" s="43">
        <f t="shared" si="35"/>
        <v>5.8309037900874633E-2</v>
      </c>
      <c r="GY66" s="124"/>
      <c r="HA66" s="43"/>
      <c r="HE66" s="43"/>
      <c r="HG66" s="43"/>
      <c r="HK66" s="124"/>
      <c r="HQ66" s="22"/>
      <c r="HS66" s="43"/>
      <c r="HW66" s="43"/>
      <c r="HY66" s="43"/>
      <c r="IC66" s="124"/>
      <c r="IE66" s="43"/>
      <c r="JC66" s="43"/>
      <c r="JM66" s="22"/>
      <c r="JS66" s="124"/>
      <c r="JU66" s="43"/>
      <c r="KE66" s="22"/>
    </row>
    <row r="67" spans="194:291" x14ac:dyDescent="0.25">
      <c r="GR67">
        <v>14</v>
      </c>
      <c r="GS67" s="43">
        <f t="shared" si="34"/>
        <v>4.8250904704463208E-4</v>
      </c>
      <c r="GT67">
        <v>21</v>
      </c>
      <c r="GU67" s="43">
        <f t="shared" si="35"/>
        <v>6.1224489795918366E-2</v>
      </c>
      <c r="GY67" s="124"/>
      <c r="HA67" s="43"/>
      <c r="HE67" s="43"/>
      <c r="HG67" s="43"/>
      <c r="HK67" s="124"/>
      <c r="HQ67" s="22"/>
      <c r="HS67" s="43"/>
      <c r="HW67" s="43"/>
      <c r="HY67" s="43"/>
      <c r="IC67" s="124"/>
      <c r="IE67" s="43"/>
      <c r="JC67" s="43"/>
      <c r="JM67" s="22"/>
      <c r="JS67" s="124"/>
      <c r="JU67" s="43"/>
      <c r="KE67" s="22"/>
    </row>
    <row r="68" spans="194:291" x14ac:dyDescent="0.25">
      <c r="GR68">
        <v>14</v>
      </c>
      <c r="GS68" s="43">
        <f t="shared" si="34"/>
        <v>4.8250904704463208E-4</v>
      </c>
      <c r="GT68">
        <v>21</v>
      </c>
      <c r="GU68" s="43">
        <f t="shared" si="35"/>
        <v>6.1224489795918366E-2</v>
      </c>
      <c r="GY68" s="124"/>
      <c r="HA68" s="43"/>
      <c r="HE68" s="43"/>
      <c r="HG68" s="43"/>
      <c r="HK68" s="124"/>
      <c r="HQ68" s="22"/>
      <c r="HS68" s="43"/>
      <c r="HW68" s="43"/>
      <c r="HY68" s="43"/>
      <c r="IC68" s="124"/>
      <c r="IE68" s="43"/>
      <c r="JC68" s="43"/>
      <c r="JM68" s="22"/>
      <c r="JS68" s="124"/>
      <c r="JU68" s="43"/>
      <c r="KE68" s="22"/>
    </row>
    <row r="69" spans="194:291" x14ac:dyDescent="0.25">
      <c r="GR69">
        <v>10</v>
      </c>
      <c r="GS69" s="43">
        <f t="shared" si="34"/>
        <v>3.4464931931759432E-4</v>
      </c>
      <c r="GT69">
        <v>21</v>
      </c>
      <c r="GU69" s="43">
        <f t="shared" si="35"/>
        <v>6.1224489795918366E-2</v>
      </c>
      <c r="GY69" s="124"/>
      <c r="HA69" s="43"/>
      <c r="HE69" s="43"/>
      <c r="HG69" s="43"/>
      <c r="HK69" s="124"/>
      <c r="HQ69" s="22"/>
      <c r="HS69" s="43"/>
      <c r="HW69" s="43"/>
      <c r="HY69" s="43"/>
      <c r="IC69" s="124"/>
      <c r="IE69" s="43"/>
      <c r="JC69" s="43"/>
      <c r="JM69" s="22"/>
      <c r="JS69" s="124"/>
      <c r="JU69" s="43"/>
      <c r="KE69" s="22"/>
    </row>
    <row r="70" spans="194:291" x14ac:dyDescent="0.25">
      <c r="GR70">
        <v>30</v>
      </c>
      <c r="GS70" s="43">
        <f t="shared" ref="GS70:GS76" si="76">GR70/$GR$4</f>
        <v>1.033947957952783E-3</v>
      </c>
      <c r="GT70">
        <v>22</v>
      </c>
      <c r="GU70" s="43">
        <f t="shared" ref="GU70:GU75" si="77">GT70/343</f>
        <v>6.4139941690962099E-2</v>
      </c>
      <c r="GY70" s="124"/>
      <c r="HA70" s="43"/>
      <c r="HE70" s="43"/>
      <c r="HG70" s="43"/>
      <c r="HK70" s="124"/>
      <c r="HQ70" s="22"/>
      <c r="HS70" s="43"/>
      <c r="HW70" s="43"/>
      <c r="HY70" s="43"/>
      <c r="IC70" s="124"/>
      <c r="IE70" s="43"/>
      <c r="JC70" s="43"/>
      <c r="JM70" s="22"/>
      <c r="JS70" s="124"/>
      <c r="JU70" s="43"/>
      <c r="KE70" s="22"/>
    </row>
    <row r="71" spans="194:291" x14ac:dyDescent="0.25">
      <c r="GR71">
        <v>42</v>
      </c>
      <c r="GS71" s="43">
        <f t="shared" si="76"/>
        <v>1.4475271411338963E-3</v>
      </c>
      <c r="GT71">
        <v>24</v>
      </c>
      <c r="GU71" s="43">
        <f t="shared" si="77"/>
        <v>6.9970845481049565E-2</v>
      </c>
      <c r="GY71" s="124"/>
      <c r="HA71" s="43"/>
      <c r="HE71" s="43"/>
      <c r="HG71" s="43"/>
      <c r="HK71" s="124"/>
      <c r="HQ71" s="22"/>
      <c r="HS71" s="43"/>
      <c r="HW71" s="43"/>
      <c r="HY71" s="43"/>
      <c r="IC71" s="124"/>
      <c r="IE71" s="43"/>
      <c r="JC71" s="43"/>
      <c r="JM71" s="22"/>
      <c r="JS71" s="124"/>
      <c r="JU71" s="43"/>
      <c r="KE71" s="22"/>
    </row>
    <row r="72" spans="194:291" x14ac:dyDescent="0.25">
      <c r="GR72">
        <v>13</v>
      </c>
      <c r="GS72" s="43">
        <f t="shared" si="76"/>
        <v>4.4804411511287267E-4</v>
      </c>
      <c r="GT72">
        <v>31</v>
      </c>
      <c r="GU72" s="43">
        <f t="shared" si="77"/>
        <v>9.0379008746355682E-2</v>
      </c>
      <c r="GY72" s="124"/>
      <c r="HA72" s="43"/>
      <c r="HE72" s="43"/>
      <c r="HG72" s="43"/>
      <c r="HK72" s="124"/>
      <c r="HQ72" s="22"/>
      <c r="HS72" s="43"/>
      <c r="HW72" s="43"/>
      <c r="HY72" s="43"/>
      <c r="IC72" s="124"/>
      <c r="IE72" s="43"/>
      <c r="JC72" s="43"/>
      <c r="JM72" s="22"/>
      <c r="JS72" s="124"/>
      <c r="JU72" s="43"/>
      <c r="KE72" s="22"/>
    </row>
    <row r="73" spans="194:291" x14ac:dyDescent="0.25">
      <c r="GR73">
        <v>39</v>
      </c>
      <c r="GS73" s="43">
        <f t="shared" si="76"/>
        <v>1.344132345338618E-3</v>
      </c>
      <c r="GT73">
        <v>33</v>
      </c>
      <c r="GU73" s="43">
        <f t="shared" si="77"/>
        <v>9.6209912536443148E-2</v>
      </c>
      <c r="GY73" s="124"/>
      <c r="HA73" s="43"/>
      <c r="HE73" s="43"/>
      <c r="HG73" s="43"/>
      <c r="HK73" s="124"/>
      <c r="HQ73" s="22"/>
      <c r="HS73" s="43"/>
      <c r="HW73" s="43"/>
      <c r="HY73" s="43"/>
      <c r="IC73" s="124"/>
      <c r="IE73" s="43"/>
      <c r="JC73" s="43"/>
      <c r="JM73" s="22"/>
      <c r="JS73" s="124"/>
      <c r="JU73" s="43"/>
      <c r="KE73" s="22"/>
    </row>
    <row r="74" spans="194:291" x14ac:dyDescent="0.25">
      <c r="GR74">
        <v>2295</v>
      </c>
      <c r="GS74" s="43">
        <f t="shared" si="76"/>
        <v>7.9097018783387901E-2</v>
      </c>
      <c r="GT74">
        <v>33</v>
      </c>
      <c r="GU74" s="43">
        <f t="shared" si="77"/>
        <v>9.6209912536443148E-2</v>
      </c>
      <c r="GY74" s="124"/>
      <c r="HA74" s="43"/>
      <c r="HE74" s="43"/>
      <c r="HG74" s="43"/>
      <c r="HK74" s="124"/>
      <c r="HQ74" s="22"/>
      <c r="HS74" s="43"/>
      <c r="HW74" s="43"/>
      <c r="HY74" s="43"/>
      <c r="IC74" s="124"/>
      <c r="IE74" s="43"/>
      <c r="JC74" s="43"/>
      <c r="JM74" s="22"/>
      <c r="JS74" s="124"/>
      <c r="JU74" s="43"/>
      <c r="KE74" s="22"/>
    </row>
    <row r="75" spans="194:291" x14ac:dyDescent="0.25">
      <c r="GR75">
        <v>23</v>
      </c>
      <c r="GS75" s="43">
        <f t="shared" si="76"/>
        <v>7.9269343443046699E-4</v>
      </c>
      <c r="GT75">
        <v>35</v>
      </c>
      <c r="GU75" s="43">
        <f t="shared" si="77"/>
        <v>0.10204081632653061</v>
      </c>
      <c r="GY75" s="124"/>
      <c r="HA75" s="43"/>
      <c r="HE75" s="43"/>
      <c r="HG75" s="43"/>
      <c r="HK75" s="124"/>
      <c r="HQ75" s="22"/>
      <c r="HS75" s="43"/>
      <c r="HW75" s="43"/>
      <c r="HY75" s="43"/>
      <c r="IC75" s="124"/>
      <c r="IE75" s="43"/>
      <c r="JC75" s="43"/>
      <c r="JM75" s="22"/>
      <c r="JS75" s="124"/>
      <c r="JU75" s="43"/>
      <c r="KE75" s="22"/>
    </row>
    <row r="76" spans="194:291" x14ac:dyDescent="0.25">
      <c r="GR76">
        <v>2189</v>
      </c>
      <c r="GS76" s="43">
        <f t="shared" si="76"/>
        <v>7.5443735998621406E-2</v>
      </c>
      <c r="GT76">
        <v>44</v>
      </c>
      <c r="GU76" s="43">
        <f>GT76/343</f>
        <v>0.1282798833819242</v>
      </c>
      <c r="GY76" s="124"/>
      <c r="HA76" s="43"/>
      <c r="HE76" s="43"/>
      <c r="HG76" s="43"/>
      <c r="HK76" s="124"/>
      <c r="HQ76" s="22"/>
      <c r="HS76" s="43"/>
      <c r="HW76" s="43"/>
      <c r="HY76" s="43"/>
      <c r="IC76" s="124"/>
      <c r="IE76" s="43"/>
      <c r="JC76" s="43"/>
      <c r="JM76" s="22"/>
      <c r="JS76" s="124"/>
      <c r="JU76" s="43"/>
      <c r="KE76" s="22"/>
    </row>
  </sheetData>
  <conditionalFormatting sqref="GM5:GM65">
    <cfRule type="cellIs" dxfId="28" priority="29" operator="greaterThan">
      <formula>0.03</formula>
    </cfRule>
  </conditionalFormatting>
  <conditionalFormatting sqref="JH6:JH15">
    <cfRule type="top10" dxfId="27" priority="28" percent="1" rank="10"/>
  </conditionalFormatting>
  <conditionalFormatting sqref="GM1:GM1048576">
    <cfRule type="cellIs" dxfId="26" priority="4" operator="greaterThan">
      <formula>0.01</formula>
    </cfRule>
    <cfRule type="cellIs" dxfId="25" priority="27" operator="greaterThan">
      <formula>1</formula>
    </cfRule>
  </conditionalFormatting>
  <conditionalFormatting sqref="GS1:GS1048576">
    <cfRule type="cellIs" dxfId="24" priority="23" operator="greaterThan">
      <formula>0.01</formula>
    </cfRule>
    <cfRule type="cellIs" dxfId="23" priority="25" operator="greaterThan">
      <formula>"1$CM:$CM%"</formula>
    </cfRule>
    <cfRule type="cellIs" dxfId="22" priority="26" operator="greaterThan">
      <formula>1</formula>
    </cfRule>
  </conditionalFormatting>
  <conditionalFormatting sqref="GY1:GY1048576">
    <cfRule type="cellIs" dxfId="21" priority="24" operator="greaterThan">
      <formula>0.01</formula>
    </cfRule>
  </conditionalFormatting>
  <conditionalFormatting sqref="HE1:HE1048576">
    <cfRule type="cellIs" dxfId="20" priority="22" operator="greaterThan">
      <formula>0.01</formula>
    </cfRule>
  </conditionalFormatting>
  <conditionalFormatting sqref="HK1:HK1048576">
    <cfRule type="cellIs" dxfId="19" priority="20" operator="greaterThan">
      <formula>0.01</formula>
    </cfRule>
    <cfRule type="cellIs" dxfId="18" priority="21" operator="greaterThan">
      <formula>0.1365</formula>
    </cfRule>
  </conditionalFormatting>
  <conditionalFormatting sqref="HQ1:HQ1048576">
    <cfRule type="cellIs" dxfId="17" priority="19" operator="greaterThan">
      <formula>0.01</formula>
    </cfRule>
  </conditionalFormatting>
  <conditionalFormatting sqref="HW1:HW1048576">
    <cfRule type="cellIs" dxfId="16" priority="18" operator="greaterThan">
      <formula>0.01</formula>
    </cfRule>
  </conditionalFormatting>
  <conditionalFormatting sqref="IC1:IC1048576">
    <cfRule type="cellIs" dxfId="15" priority="17" operator="greaterThan">
      <formula>0.01</formula>
    </cfRule>
  </conditionalFormatting>
  <conditionalFormatting sqref="II1:II1048576">
    <cfRule type="cellIs" dxfId="14" priority="16" operator="greaterThan">
      <formula>0.01</formula>
    </cfRule>
  </conditionalFormatting>
  <conditionalFormatting sqref="IO1:IO1048576 IU1:IU1048576 JA1:JA1048576 JG1:JG1048576 JM1:JM1048576 JS1:JS1048576 JY1:JY1048576 KE1:KE1048576 KK1:KK1048576">
    <cfRule type="cellIs" dxfId="13" priority="14" operator="greaterThan">
      <formula>1</formula>
    </cfRule>
    <cfRule type="cellIs" dxfId="12" priority="15" operator="greaterThan">
      <formula>1</formula>
    </cfRule>
  </conditionalFormatting>
  <conditionalFormatting sqref="KK1:KK1048576">
    <cfRule type="cellIs" dxfId="11" priority="13" operator="greaterThan">
      <formula>0.01</formula>
    </cfRule>
  </conditionalFormatting>
  <conditionalFormatting sqref="KE1:KE1048576">
    <cfRule type="cellIs" dxfId="10" priority="12" operator="greaterThan">
      <formula>0.01</formula>
    </cfRule>
  </conditionalFormatting>
  <conditionalFormatting sqref="JY1:JY1048576">
    <cfRule type="cellIs" dxfId="9" priority="11" operator="greaterThan">
      <formula>0.01</formula>
    </cfRule>
  </conditionalFormatting>
  <conditionalFormatting sqref="JS1:JS1048576">
    <cfRule type="cellIs" dxfId="8" priority="10" operator="greaterThan">
      <formula>0.01</formula>
    </cfRule>
  </conditionalFormatting>
  <conditionalFormatting sqref="JM1:JM1048576">
    <cfRule type="cellIs" dxfId="7" priority="9" operator="greaterThan">
      <formula>0.01</formula>
    </cfRule>
  </conditionalFormatting>
  <conditionalFormatting sqref="JG1:JG1048576">
    <cfRule type="cellIs" dxfId="6" priority="8" operator="greaterThan">
      <formula>0.01</formula>
    </cfRule>
  </conditionalFormatting>
  <conditionalFormatting sqref="JA1:JA1048576">
    <cfRule type="cellIs" dxfId="5" priority="7" operator="greaterThan">
      <formula>0.01</formula>
    </cfRule>
  </conditionalFormatting>
  <conditionalFormatting sqref="IU1:IU1048576">
    <cfRule type="cellIs" dxfId="4" priority="6" operator="greaterThan">
      <formula>0.01</formula>
    </cfRule>
  </conditionalFormatting>
  <conditionalFormatting sqref="IO1:IO1048576">
    <cfRule type="cellIs" dxfId="3" priority="5" operator="greaterThan">
      <formula>0.01</formula>
    </cfRule>
  </conditionalFormatting>
  <conditionalFormatting sqref="KQ1:KQ4">
    <cfRule type="cellIs" dxfId="2" priority="2" operator="greaterThan">
      <formula>1</formula>
    </cfRule>
    <cfRule type="cellIs" dxfId="1" priority="3" operator="greaterThan">
      <formula>1</formula>
    </cfRule>
  </conditionalFormatting>
  <conditionalFormatting sqref="KQ1:KQ4">
    <cfRule type="cellIs" dxfId="0" priority="1" operator="greaterThan">
      <formula>0.01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"/>
  <sheetViews>
    <sheetView workbookViewId="0">
      <pane xSplit="1" topLeftCell="BE1" activePane="topRight" state="frozen"/>
      <selection pane="topRight" activeCell="BK25" sqref="BK25"/>
    </sheetView>
  </sheetViews>
  <sheetFormatPr defaultRowHeight="15" x14ac:dyDescent="0.25"/>
  <cols>
    <col min="1" max="1" width="12.85546875" bestFit="1" customWidth="1"/>
  </cols>
  <sheetData>
    <row r="1" spans="1:61" s="19" customFormat="1" x14ac:dyDescent="0.25">
      <c r="B1" s="19" t="s">
        <v>34</v>
      </c>
      <c r="C1" s="19" t="s">
        <v>33</v>
      </c>
      <c r="D1" s="19" t="s">
        <v>10</v>
      </c>
      <c r="E1" s="19" t="s">
        <v>39</v>
      </c>
      <c r="F1" s="19" t="s">
        <v>12</v>
      </c>
      <c r="G1" s="19" t="s">
        <v>31</v>
      </c>
      <c r="H1" s="19" t="s">
        <v>30</v>
      </c>
      <c r="I1" s="19" t="s">
        <v>8</v>
      </c>
      <c r="J1" s="19" t="s">
        <v>11</v>
      </c>
      <c r="K1" s="19" t="s">
        <v>20</v>
      </c>
      <c r="L1" s="19" t="s">
        <v>18</v>
      </c>
      <c r="M1" s="19" t="s">
        <v>13</v>
      </c>
      <c r="N1" s="19" t="s">
        <v>23</v>
      </c>
      <c r="O1" s="19" t="s">
        <v>57</v>
      </c>
      <c r="P1" s="19" t="s">
        <v>35</v>
      </c>
      <c r="Q1" s="19" t="s">
        <v>24</v>
      </c>
      <c r="R1" s="19" t="s">
        <v>14</v>
      </c>
      <c r="S1" s="19" t="s">
        <v>17</v>
      </c>
      <c r="T1" s="19" t="s">
        <v>41</v>
      </c>
      <c r="U1" s="19" t="s">
        <v>45</v>
      </c>
      <c r="V1" s="19" t="s">
        <v>37</v>
      </c>
      <c r="W1" s="19" t="s">
        <v>36</v>
      </c>
      <c r="X1" s="19" t="s">
        <v>53</v>
      </c>
      <c r="Y1" s="19" t="s">
        <v>54</v>
      </c>
      <c r="Z1" s="19" t="s">
        <v>43</v>
      </c>
      <c r="AA1" s="19" t="s">
        <v>56</v>
      </c>
      <c r="AB1" s="19" t="s">
        <v>55</v>
      </c>
      <c r="AC1" s="19" t="s">
        <v>38</v>
      </c>
      <c r="AD1" s="19" t="s">
        <v>42</v>
      </c>
      <c r="AE1" s="19" t="s">
        <v>40</v>
      </c>
      <c r="AF1" s="19" t="s">
        <v>16</v>
      </c>
      <c r="AG1" s="19" t="s">
        <v>15</v>
      </c>
      <c r="AH1" s="19" t="s">
        <v>19</v>
      </c>
      <c r="AI1" s="19" t="s">
        <v>46</v>
      </c>
      <c r="AJ1" s="19" t="s">
        <v>1</v>
      </c>
      <c r="AK1" s="19" t="s">
        <v>4</v>
      </c>
      <c r="AL1" s="19" t="s">
        <v>7</v>
      </c>
      <c r="AM1" s="19" t="s">
        <v>0</v>
      </c>
      <c r="AN1" s="19" t="s">
        <v>2</v>
      </c>
      <c r="AO1" s="19" t="s">
        <v>21</v>
      </c>
      <c r="AP1" s="19" t="s">
        <v>22</v>
      </c>
      <c r="AQ1" s="19" t="s">
        <v>25</v>
      </c>
      <c r="AR1" s="19" t="s">
        <v>47</v>
      </c>
      <c r="AS1" s="19" t="s">
        <v>48</v>
      </c>
      <c r="AT1" s="19" t="s">
        <v>44</v>
      </c>
      <c r="AU1" s="19" t="s">
        <v>9</v>
      </c>
      <c r="AV1" s="19" t="s">
        <v>52</v>
      </c>
      <c r="AW1" s="19" t="s">
        <v>49</v>
      </c>
      <c r="AX1" s="19" t="s">
        <v>27</v>
      </c>
      <c r="AY1" s="19" t="s">
        <v>28</v>
      </c>
      <c r="AZ1" s="19" t="s">
        <v>51</v>
      </c>
      <c r="BA1" s="19" t="s">
        <v>50</v>
      </c>
      <c r="BB1" s="19" t="s">
        <v>32</v>
      </c>
      <c r="BC1" s="19" t="s">
        <v>26</v>
      </c>
      <c r="BE1" s="204" t="s">
        <v>194</v>
      </c>
      <c r="BF1" s="205" t="s">
        <v>195</v>
      </c>
      <c r="BG1" s="206" t="s">
        <v>196</v>
      </c>
    </row>
    <row r="2" spans="1:61" x14ac:dyDescent="0.25">
      <c r="A2" t="s">
        <v>193</v>
      </c>
      <c r="B2">
        <v>2833</v>
      </c>
      <c r="C2">
        <v>3049</v>
      </c>
      <c r="D2">
        <v>3434</v>
      </c>
      <c r="E2">
        <v>4720</v>
      </c>
      <c r="F2">
        <v>3018</v>
      </c>
      <c r="G2">
        <v>33</v>
      </c>
      <c r="H2">
        <v>391</v>
      </c>
      <c r="I2">
        <v>2339</v>
      </c>
      <c r="J2">
        <v>4472</v>
      </c>
      <c r="K2">
        <v>4025</v>
      </c>
      <c r="L2">
        <v>5287</v>
      </c>
      <c r="M2">
        <v>2710</v>
      </c>
      <c r="N2">
        <v>71</v>
      </c>
      <c r="O2">
        <v>2089</v>
      </c>
      <c r="P2">
        <v>1915</v>
      </c>
      <c r="Q2">
        <v>3691</v>
      </c>
      <c r="R2">
        <v>1160</v>
      </c>
      <c r="S2">
        <v>2037</v>
      </c>
      <c r="T2">
        <v>1140</v>
      </c>
      <c r="U2">
        <v>4048</v>
      </c>
      <c r="V2">
        <v>2794</v>
      </c>
      <c r="W2">
        <v>1611</v>
      </c>
      <c r="X2">
        <v>3257</v>
      </c>
      <c r="Y2">
        <v>2948</v>
      </c>
      <c r="Z2">
        <v>3215</v>
      </c>
      <c r="AA2">
        <v>176</v>
      </c>
      <c r="AB2">
        <v>122</v>
      </c>
      <c r="AC2">
        <v>2226</v>
      </c>
      <c r="AD2">
        <v>2532</v>
      </c>
      <c r="AE2">
        <v>3928</v>
      </c>
      <c r="AF2">
        <v>80</v>
      </c>
      <c r="AG2">
        <v>798</v>
      </c>
      <c r="AH2">
        <v>1136</v>
      </c>
      <c r="AI2">
        <v>3285</v>
      </c>
      <c r="AJ2">
        <v>3195</v>
      </c>
      <c r="AK2">
        <v>3239</v>
      </c>
      <c r="AL2">
        <v>3943</v>
      </c>
      <c r="AM2">
        <v>2361</v>
      </c>
      <c r="AN2">
        <v>2528</v>
      </c>
      <c r="AO2">
        <v>3881</v>
      </c>
      <c r="AP2">
        <v>2448</v>
      </c>
      <c r="AQ2">
        <v>3000</v>
      </c>
      <c r="AR2">
        <v>2562</v>
      </c>
      <c r="AS2">
        <v>1212</v>
      </c>
      <c r="AT2">
        <v>3414</v>
      </c>
      <c r="AU2">
        <v>944</v>
      </c>
      <c r="AV2">
        <v>896</v>
      </c>
      <c r="AW2">
        <v>2034</v>
      </c>
      <c r="AX2">
        <v>2683</v>
      </c>
      <c r="AY2">
        <v>2649</v>
      </c>
      <c r="AZ2">
        <v>3027</v>
      </c>
      <c r="BA2">
        <v>1569</v>
      </c>
      <c r="BB2">
        <v>3206</v>
      </c>
      <c r="BC2">
        <v>5481</v>
      </c>
      <c r="BE2" s="197">
        <f>MIN(B2:BC2)</f>
        <v>33</v>
      </c>
      <c r="BF2" s="198">
        <f>MAX(B2:BC2)</f>
        <v>5481</v>
      </c>
      <c r="BG2" s="199">
        <f>AVERAGE(B2:BC2)</f>
        <v>2497.0740740740739</v>
      </c>
    </row>
    <row r="3" spans="1:61" x14ac:dyDescent="0.25">
      <c r="A3" t="s">
        <v>192</v>
      </c>
      <c r="B3">
        <v>41</v>
      </c>
      <c r="C3">
        <v>5333</v>
      </c>
      <c r="D3">
        <v>14</v>
      </c>
      <c r="E3">
        <v>7845</v>
      </c>
      <c r="F3">
        <v>553</v>
      </c>
      <c r="G3">
        <v>30</v>
      </c>
      <c r="H3">
        <v>43</v>
      </c>
      <c r="I3">
        <v>532</v>
      </c>
      <c r="J3">
        <v>6683</v>
      </c>
      <c r="K3">
        <v>4988</v>
      </c>
      <c r="L3">
        <v>4551</v>
      </c>
      <c r="M3">
        <v>719</v>
      </c>
      <c r="N3">
        <v>4330</v>
      </c>
      <c r="O3">
        <v>771</v>
      </c>
      <c r="P3">
        <v>16</v>
      </c>
      <c r="Q3">
        <v>78</v>
      </c>
      <c r="R3">
        <v>189</v>
      </c>
      <c r="S3">
        <v>394</v>
      </c>
      <c r="T3">
        <v>146</v>
      </c>
      <c r="U3">
        <v>1307</v>
      </c>
      <c r="V3">
        <v>43</v>
      </c>
      <c r="W3">
        <v>14</v>
      </c>
      <c r="X3">
        <v>3451</v>
      </c>
      <c r="Y3">
        <v>153</v>
      </c>
      <c r="Z3">
        <v>2358</v>
      </c>
      <c r="AA3">
        <v>100</v>
      </c>
      <c r="AB3">
        <v>2817</v>
      </c>
      <c r="AC3">
        <v>9</v>
      </c>
      <c r="AD3">
        <v>59</v>
      </c>
      <c r="AE3">
        <v>8050</v>
      </c>
      <c r="AF3">
        <v>2076</v>
      </c>
      <c r="AG3">
        <v>1249</v>
      </c>
      <c r="AH3">
        <v>1531</v>
      </c>
      <c r="AI3">
        <v>4329</v>
      </c>
      <c r="AJ3">
        <v>4689</v>
      </c>
      <c r="AK3">
        <v>4112</v>
      </c>
      <c r="AL3">
        <v>3843</v>
      </c>
      <c r="AM3">
        <v>3100</v>
      </c>
      <c r="AN3">
        <v>4850</v>
      </c>
      <c r="AO3">
        <v>6966</v>
      </c>
      <c r="AP3">
        <v>1369</v>
      </c>
      <c r="AQ3">
        <v>1226</v>
      </c>
      <c r="AR3">
        <v>328</v>
      </c>
      <c r="AS3">
        <v>78</v>
      </c>
      <c r="AT3">
        <v>2082</v>
      </c>
      <c r="AU3">
        <v>223</v>
      </c>
      <c r="AV3">
        <v>50</v>
      </c>
      <c r="AW3">
        <v>48</v>
      </c>
      <c r="AX3">
        <v>1</v>
      </c>
      <c r="AY3">
        <v>8</v>
      </c>
      <c r="AZ3">
        <v>260</v>
      </c>
      <c r="BA3">
        <v>132</v>
      </c>
      <c r="BB3">
        <v>12</v>
      </c>
      <c r="BC3">
        <v>7839</v>
      </c>
      <c r="BE3" s="197">
        <f t="shared" ref="BE3:BE9" si="0">MIN(B3:BC3)</f>
        <v>1</v>
      </c>
      <c r="BF3" s="198">
        <f t="shared" ref="BF3:BF8" si="1">MAX(B3:BC3)</f>
        <v>8050</v>
      </c>
      <c r="BG3" s="199">
        <f t="shared" ref="BG3:BG9" si="2">AVERAGE(B3:BC3)</f>
        <v>1963.2962962962963</v>
      </c>
      <c r="BI3" t="s">
        <v>197</v>
      </c>
    </row>
    <row r="4" spans="1:61" x14ac:dyDescent="0.25">
      <c r="A4" t="s">
        <v>191</v>
      </c>
      <c r="B4">
        <v>24</v>
      </c>
      <c r="C4">
        <v>2650</v>
      </c>
      <c r="D4">
        <v>165</v>
      </c>
      <c r="E4">
        <v>761</v>
      </c>
      <c r="F4">
        <v>574</v>
      </c>
      <c r="G4">
        <v>3</v>
      </c>
      <c r="H4">
        <v>26</v>
      </c>
      <c r="I4">
        <v>3</v>
      </c>
      <c r="J4">
        <v>1083</v>
      </c>
      <c r="K4">
        <v>3735</v>
      </c>
      <c r="L4">
        <v>4196</v>
      </c>
      <c r="M4">
        <v>1837</v>
      </c>
      <c r="N4">
        <v>66</v>
      </c>
      <c r="O4">
        <v>187</v>
      </c>
      <c r="P4">
        <v>2</v>
      </c>
      <c r="Q4">
        <v>118</v>
      </c>
      <c r="R4">
        <v>11</v>
      </c>
      <c r="S4">
        <v>1911</v>
      </c>
      <c r="T4">
        <v>80</v>
      </c>
      <c r="U4">
        <v>635</v>
      </c>
      <c r="V4">
        <v>190</v>
      </c>
      <c r="W4">
        <v>378</v>
      </c>
      <c r="X4">
        <v>1192</v>
      </c>
      <c r="Y4">
        <v>221</v>
      </c>
      <c r="Z4">
        <v>901</v>
      </c>
      <c r="AA4">
        <v>14</v>
      </c>
      <c r="AB4">
        <v>451</v>
      </c>
      <c r="AC4">
        <v>190</v>
      </c>
      <c r="AD4">
        <v>753</v>
      </c>
      <c r="AE4">
        <v>3180</v>
      </c>
      <c r="AF4">
        <v>3723</v>
      </c>
      <c r="AG4">
        <v>3124</v>
      </c>
      <c r="AH4">
        <v>1307</v>
      </c>
      <c r="AI4">
        <v>2705</v>
      </c>
      <c r="AJ4">
        <v>2288</v>
      </c>
      <c r="AK4">
        <v>835</v>
      </c>
      <c r="AL4">
        <v>2231</v>
      </c>
      <c r="AM4">
        <v>1407</v>
      </c>
      <c r="AN4">
        <v>3158</v>
      </c>
      <c r="AO4">
        <v>256</v>
      </c>
      <c r="AP4">
        <v>737</v>
      </c>
      <c r="AQ4">
        <v>216</v>
      </c>
      <c r="AR4">
        <v>73</v>
      </c>
      <c r="AS4">
        <v>68</v>
      </c>
      <c r="AT4">
        <v>1414</v>
      </c>
      <c r="AU4">
        <v>397</v>
      </c>
      <c r="AV4">
        <v>43</v>
      </c>
      <c r="AW4">
        <v>231</v>
      </c>
      <c r="AX4">
        <v>117</v>
      </c>
      <c r="AY4">
        <v>432</v>
      </c>
      <c r="AZ4">
        <v>273</v>
      </c>
      <c r="BA4">
        <v>73</v>
      </c>
      <c r="BB4">
        <v>1140</v>
      </c>
      <c r="BC4">
        <v>1291</v>
      </c>
      <c r="BE4" s="197">
        <f t="shared" si="0"/>
        <v>2</v>
      </c>
      <c r="BF4" s="198">
        <f t="shared" si="1"/>
        <v>4196</v>
      </c>
      <c r="BG4" s="199">
        <f t="shared" si="2"/>
        <v>982.88888888888891</v>
      </c>
    </row>
    <row r="5" spans="1:61" x14ac:dyDescent="0.25">
      <c r="A5" t="s">
        <v>190</v>
      </c>
      <c r="B5">
        <v>165</v>
      </c>
      <c r="C5">
        <v>3840</v>
      </c>
      <c r="D5">
        <v>632</v>
      </c>
      <c r="E5">
        <v>3917</v>
      </c>
      <c r="F5">
        <v>3</v>
      </c>
      <c r="G5">
        <v>131</v>
      </c>
      <c r="H5">
        <v>124</v>
      </c>
      <c r="I5">
        <v>60</v>
      </c>
      <c r="J5">
        <v>2171</v>
      </c>
      <c r="K5">
        <v>814</v>
      </c>
      <c r="L5">
        <v>1386</v>
      </c>
      <c r="M5">
        <v>2996</v>
      </c>
      <c r="N5">
        <v>251</v>
      </c>
      <c r="O5">
        <v>537</v>
      </c>
      <c r="P5">
        <v>74</v>
      </c>
      <c r="Q5">
        <v>336</v>
      </c>
      <c r="R5">
        <v>551</v>
      </c>
      <c r="S5">
        <v>1498</v>
      </c>
      <c r="T5">
        <v>644</v>
      </c>
      <c r="U5">
        <v>2384</v>
      </c>
      <c r="V5">
        <v>794</v>
      </c>
      <c r="W5">
        <v>1007</v>
      </c>
      <c r="X5">
        <v>2187</v>
      </c>
      <c r="Y5">
        <v>598</v>
      </c>
      <c r="Z5">
        <v>1632</v>
      </c>
      <c r="AA5">
        <v>210</v>
      </c>
      <c r="AB5">
        <v>1308</v>
      </c>
      <c r="AC5">
        <v>393</v>
      </c>
      <c r="AD5">
        <v>2766</v>
      </c>
      <c r="AE5">
        <v>3749</v>
      </c>
      <c r="AF5">
        <v>1</v>
      </c>
      <c r="AG5">
        <v>9</v>
      </c>
      <c r="AH5">
        <v>6</v>
      </c>
      <c r="AI5">
        <v>2450</v>
      </c>
      <c r="AJ5">
        <v>2951</v>
      </c>
      <c r="AK5">
        <v>2114</v>
      </c>
      <c r="AL5">
        <v>2267</v>
      </c>
      <c r="AM5">
        <v>2362</v>
      </c>
      <c r="AN5">
        <v>2713</v>
      </c>
      <c r="AO5">
        <v>32</v>
      </c>
      <c r="AP5">
        <v>169</v>
      </c>
      <c r="AQ5">
        <v>311</v>
      </c>
      <c r="AR5">
        <v>205</v>
      </c>
      <c r="AS5">
        <v>297</v>
      </c>
      <c r="AT5">
        <v>2330</v>
      </c>
      <c r="AU5">
        <v>135</v>
      </c>
      <c r="AV5">
        <v>625</v>
      </c>
      <c r="AW5">
        <v>419</v>
      </c>
      <c r="AX5">
        <v>8</v>
      </c>
      <c r="AY5">
        <v>26</v>
      </c>
      <c r="AZ5">
        <v>151</v>
      </c>
      <c r="BA5">
        <v>167</v>
      </c>
      <c r="BB5">
        <v>261</v>
      </c>
      <c r="BC5">
        <v>2282</v>
      </c>
      <c r="BE5" s="197">
        <f t="shared" si="0"/>
        <v>1</v>
      </c>
      <c r="BF5" s="198">
        <f t="shared" si="1"/>
        <v>3917</v>
      </c>
      <c r="BG5" s="200">
        <f t="shared" si="2"/>
        <v>1100.9074074074074</v>
      </c>
    </row>
    <row r="6" spans="1:61" x14ac:dyDescent="0.25">
      <c r="A6" t="s">
        <v>189</v>
      </c>
      <c r="B6">
        <v>514</v>
      </c>
      <c r="C6">
        <v>524</v>
      </c>
      <c r="D6">
        <v>617</v>
      </c>
      <c r="E6">
        <v>638</v>
      </c>
      <c r="F6">
        <v>605</v>
      </c>
      <c r="G6">
        <v>0</v>
      </c>
      <c r="H6">
        <v>29</v>
      </c>
      <c r="I6">
        <v>463</v>
      </c>
      <c r="J6">
        <v>757</v>
      </c>
      <c r="K6">
        <v>668</v>
      </c>
      <c r="L6">
        <v>802</v>
      </c>
      <c r="M6">
        <v>413</v>
      </c>
      <c r="N6">
        <v>3</v>
      </c>
      <c r="O6">
        <v>269</v>
      </c>
      <c r="P6">
        <v>352</v>
      </c>
      <c r="Q6">
        <v>563</v>
      </c>
      <c r="R6">
        <v>137</v>
      </c>
      <c r="S6">
        <v>205</v>
      </c>
      <c r="T6">
        <v>200</v>
      </c>
      <c r="U6">
        <v>616</v>
      </c>
      <c r="V6">
        <v>523</v>
      </c>
      <c r="W6">
        <v>344</v>
      </c>
      <c r="X6">
        <v>527</v>
      </c>
      <c r="Y6">
        <v>495</v>
      </c>
      <c r="Z6">
        <v>545</v>
      </c>
      <c r="AA6">
        <v>10</v>
      </c>
      <c r="AB6">
        <v>9</v>
      </c>
      <c r="AC6">
        <v>432</v>
      </c>
      <c r="AD6">
        <v>474</v>
      </c>
      <c r="AE6">
        <v>632</v>
      </c>
      <c r="AF6">
        <v>7</v>
      </c>
      <c r="AG6">
        <v>97</v>
      </c>
      <c r="AH6">
        <v>166</v>
      </c>
      <c r="AI6">
        <v>581</v>
      </c>
      <c r="AJ6">
        <v>534</v>
      </c>
      <c r="AK6">
        <v>544</v>
      </c>
      <c r="AL6">
        <v>570</v>
      </c>
      <c r="AM6">
        <v>435</v>
      </c>
      <c r="AN6">
        <v>491</v>
      </c>
      <c r="AO6">
        <v>600</v>
      </c>
      <c r="AP6">
        <v>440</v>
      </c>
      <c r="AQ6">
        <v>450</v>
      </c>
      <c r="AR6">
        <v>502</v>
      </c>
      <c r="AS6">
        <v>237</v>
      </c>
      <c r="AT6">
        <v>598</v>
      </c>
      <c r="AU6">
        <v>134</v>
      </c>
      <c r="AV6">
        <v>152</v>
      </c>
      <c r="AW6">
        <v>397</v>
      </c>
      <c r="AX6">
        <v>416</v>
      </c>
      <c r="AY6">
        <v>476</v>
      </c>
      <c r="AZ6">
        <v>546</v>
      </c>
      <c r="BA6">
        <v>322</v>
      </c>
      <c r="BB6">
        <v>409</v>
      </c>
      <c r="BC6">
        <v>623</v>
      </c>
      <c r="BE6" s="197">
        <f t="shared" si="0"/>
        <v>0</v>
      </c>
      <c r="BF6" s="198">
        <f t="shared" si="1"/>
        <v>802</v>
      </c>
      <c r="BG6" s="199">
        <f t="shared" si="2"/>
        <v>409.12962962962962</v>
      </c>
    </row>
    <row r="7" spans="1:61" x14ac:dyDescent="0.25">
      <c r="A7" t="s">
        <v>188</v>
      </c>
      <c r="B7">
        <v>1</v>
      </c>
      <c r="C7">
        <v>716</v>
      </c>
      <c r="D7">
        <v>0</v>
      </c>
      <c r="E7">
        <v>891</v>
      </c>
      <c r="F7">
        <v>41</v>
      </c>
      <c r="G7">
        <v>1</v>
      </c>
      <c r="H7">
        <v>0</v>
      </c>
      <c r="I7">
        <v>53</v>
      </c>
      <c r="J7">
        <v>876</v>
      </c>
      <c r="K7">
        <v>684</v>
      </c>
      <c r="L7">
        <v>668</v>
      </c>
      <c r="M7">
        <v>70</v>
      </c>
      <c r="N7">
        <v>574</v>
      </c>
      <c r="O7">
        <v>71</v>
      </c>
      <c r="P7">
        <v>0</v>
      </c>
      <c r="Q7">
        <v>3</v>
      </c>
      <c r="R7">
        <v>16</v>
      </c>
      <c r="S7">
        <v>27</v>
      </c>
      <c r="T7">
        <v>9</v>
      </c>
      <c r="U7">
        <v>179</v>
      </c>
      <c r="V7">
        <v>1</v>
      </c>
      <c r="W7">
        <v>2</v>
      </c>
      <c r="X7">
        <v>475</v>
      </c>
      <c r="Y7">
        <v>8</v>
      </c>
      <c r="Z7">
        <v>324</v>
      </c>
      <c r="AA7">
        <v>9</v>
      </c>
      <c r="AB7">
        <v>366</v>
      </c>
      <c r="AC7">
        <v>1</v>
      </c>
      <c r="AD7">
        <v>2</v>
      </c>
      <c r="AE7">
        <v>905</v>
      </c>
      <c r="AF7">
        <v>302</v>
      </c>
      <c r="AG7">
        <v>156</v>
      </c>
      <c r="AH7">
        <v>208</v>
      </c>
      <c r="AI7">
        <v>609</v>
      </c>
      <c r="AJ7">
        <v>633</v>
      </c>
      <c r="AK7">
        <v>572</v>
      </c>
      <c r="AL7">
        <v>507</v>
      </c>
      <c r="AM7">
        <v>461</v>
      </c>
      <c r="AN7">
        <v>673</v>
      </c>
      <c r="AO7">
        <v>626</v>
      </c>
      <c r="AP7">
        <v>144</v>
      </c>
      <c r="AQ7">
        <v>152</v>
      </c>
      <c r="AR7">
        <v>32</v>
      </c>
      <c r="AS7">
        <v>5</v>
      </c>
      <c r="AT7">
        <v>271</v>
      </c>
      <c r="AU7">
        <v>17</v>
      </c>
      <c r="AV7">
        <v>1</v>
      </c>
      <c r="AW7">
        <v>1</v>
      </c>
      <c r="AX7">
        <v>1</v>
      </c>
      <c r="AY7">
        <v>1</v>
      </c>
      <c r="AZ7">
        <v>21</v>
      </c>
      <c r="BA7">
        <v>10</v>
      </c>
      <c r="BB7">
        <v>2</v>
      </c>
      <c r="BC7">
        <v>918</v>
      </c>
      <c r="BE7" s="197">
        <f t="shared" si="0"/>
        <v>0</v>
      </c>
      <c r="BF7" s="198">
        <f t="shared" si="1"/>
        <v>918</v>
      </c>
      <c r="BG7" s="199">
        <f t="shared" si="2"/>
        <v>246.22222222222223</v>
      </c>
    </row>
    <row r="8" spans="1:61" x14ac:dyDescent="0.25">
      <c r="A8" t="s">
        <v>187</v>
      </c>
      <c r="B8">
        <v>1</v>
      </c>
      <c r="C8">
        <v>291</v>
      </c>
      <c r="D8">
        <v>8</v>
      </c>
      <c r="E8">
        <v>74</v>
      </c>
      <c r="F8">
        <v>58</v>
      </c>
      <c r="G8">
        <v>0</v>
      </c>
      <c r="H8">
        <v>2</v>
      </c>
      <c r="I8">
        <v>0</v>
      </c>
      <c r="J8">
        <v>136</v>
      </c>
      <c r="K8">
        <v>432</v>
      </c>
      <c r="L8">
        <v>489</v>
      </c>
      <c r="M8">
        <v>202</v>
      </c>
      <c r="N8">
        <v>3</v>
      </c>
      <c r="O8">
        <v>11</v>
      </c>
      <c r="P8">
        <v>0</v>
      </c>
      <c r="Q8">
        <v>5</v>
      </c>
      <c r="R8">
        <v>1</v>
      </c>
      <c r="S8">
        <v>234</v>
      </c>
      <c r="T8">
        <v>8</v>
      </c>
      <c r="U8">
        <v>57</v>
      </c>
      <c r="V8">
        <v>15</v>
      </c>
      <c r="W8">
        <v>27</v>
      </c>
      <c r="X8">
        <v>119</v>
      </c>
      <c r="Y8">
        <v>11</v>
      </c>
      <c r="Z8">
        <v>76</v>
      </c>
      <c r="AA8">
        <v>1</v>
      </c>
      <c r="AB8">
        <v>41</v>
      </c>
      <c r="AC8">
        <v>12</v>
      </c>
      <c r="AD8">
        <v>70</v>
      </c>
      <c r="AE8">
        <v>369</v>
      </c>
      <c r="AF8">
        <v>489</v>
      </c>
      <c r="AG8">
        <v>385</v>
      </c>
      <c r="AH8">
        <v>132</v>
      </c>
      <c r="AI8">
        <v>345</v>
      </c>
      <c r="AJ8">
        <v>256</v>
      </c>
      <c r="AK8">
        <v>79</v>
      </c>
      <c r="AL8">
        <v>250</v>
      </c>
      <c r="AM8">
        <v>143</v>
      </c>
      <c r="AN8">
        <v>357</v>
      </c>
      <c r="AO8">
        <v>18</v>
      </c>
      <c r="AP8">
        <v>58</v>
      </c>
      <c r="AQ8">
        <v>15</v>
      </c>
      <c r="AR8">
        <v>3</v>
      </c>
      <c r="AS8">
        <v>7</v>
      </c>
      <c r="AT8">
        <v>151</v>
      </c>
      <c r="AU8">
        <v>25</v>
      </c>
      <c r="AV8">
        <v>3</v>
      </c>
      <c r="AW8">
        <v>17</v>
      </c>
      <c r="AX8">
        <v>5</v>
      </c>
      <c r="AY8">
        <v>32</v>
      </c>
      <c r="AZ8">
        <v>22</v>
      </c>
      <c r="BA8">
        <v>4</v>
      </c>
      <c r="BB8">
        <v>97</v>
      </c>
      <c r="BC8">
        <v>136</v>
      </c>
      <c r="BE8" s="197">
        <f t="shared" si="0"/>
        <v>0</v>
      </c>
      <c r="BF8" s="198">
        <f t="shared" si="1"/>
        <v>489</v>
      </c>
      <c r="BG8" s="199">
        <f t="shared" si="2"/>
        <v>107.07407407407408</v>
      </c>
    </row>
    <row r="9" spans="1:61" ht="15.75" thickBot="1" x14ac:dyDescent="0.3">
      <c r="A9" t="s">
        <v>186</v>
      </c>
      <c r="B9">
        <v>14</v>
      </c>
      <c r="C9">
        <v>154</v>
      </c>
      <c r="D9">
        <v>6</v>
      </c>
      <c r="E9">
        <v>165</v>
      </c>
      <c r="F9">
        <v>0</v>
      </c>
      <c r="G9">
        <v>4</v>
      </c>
      <c r="H9">
        <v>11</v>
      </c>
      <c r="I9">
        <v>1</v>
      </c>
      <c r="J9">
        <v>45</v>
      </c>
      <c r="K9">
        <v>23</v>
      </c>
      <c r="L9">
        <v>51</v>
      </c>
      <c r="M9">
        <v>51</v>
      </c>
      <c r="N9">
        <v>4</v>
      </c>
      <c r="O9">
        <v>11</v>
      </c>
      <c r="P9">
        <v>5</v>
      </c>
      <c r="Q9">
        <v>11</v>
      </c>
      <c r="R9">
        <v>14</v>
      </c>
      <c r="S9">
        <v>50</v>
      </c>
      <c r="T9">
        <v>27</v>
      </c>
      <c r="U9">
        <v>105</v>
      </c>
      <c r="V9">
        <v>27</v>
      </c>
      <c r="W9">
        <v>36</v>
      </c>
      <c r="X9">
        <v>97</v>
      </c>
      <c r="Y9">
        <v>17</v>
      </c>
      <c r="Z9">
        <v>82</v>
      </c>
      <c r="AA9">
        <v>22</v>
      </c>
      <c r="AB9">
        <v>69</v>
      </c>
      <c r="AC9">
        <v>20</v>
      </c>
      <c r="AD9">
        <v>130</v>
      </c>
      <c r="AE9">
        <v>181</v>
      </c>
      <c r="AF9">
        <v>0</v>
      </c>
      <c r="AG9">
        <v>3</v>
      </c>
      <c r="AH9">
        <v>1</v>
      </c>
      <c r="AI9">
        <v>151</v>
      </c>
      <c r="AJ9">
        <v>110</v>
      </c>
      <c r="AK9">
        <v>67</v>
      </c>
      <c r="AL9">
        <v>84</v>
      </c>
      <c r="AM9">
        <v>78</v>
      </c>
      <c r="AN9">
        <v>87</v>
      </c>
      <c r="AO9">
        <v>1</v>
      </c>
      <c r="AP9">
        <v>7</v>
      </c>
      <c r="AQ9">
        <v>2</v>
      </c>
      <c r="AR9">
        <v>8</v>
      </c>
      <c r="AS9">
        <v>23</v>
      </c>
      <c r="AT9">
        <v>120</v>
      </c>
      <c r="AU9">
        <v>5</v>
      </c>
      <c r="AV9">
        <v>23</v>
      </c>
      <c r="AW9">
        <v>16</v>
      </c>
      <c r="AX9">
        <v>1</v>
      </c>
      <c r="AY9">
        <v>2</v>
      </c>
      <c r="AZ9">
        <v>8</v>
      </c>
      <c r="BA9">
        <v>8</v>
      </c>
      <c r="BB9">
        <v>6</v>
      </c>
      <c r="BC9">
        <v>56</v>
      </c>
      <c r="BE9" s="201">
        <f t="shared" si="0"/>
        <v>0</v>
      </c>
      <c r="BF9" s="202">
        <f>MAX(B9:BC9)</f>
        <v>181</v>
      </c>
      <c r="BG9" s="203">
        <f t="shared" si="2"/>
        <v>42.592592592592595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H16" sqref="H16"/>
    </sheetView>
  </sheetViews>
  <sheetFormatPr defaultRowHeight="15" x14ac:dyDescent="0.25"/>
  <cols>
    <col min="1" max="1" width="9.85546875" bestFit="1" customWidth="1"/>
    <col min="2" max="2" width="7.7109375" bestFit="1" customWidth="1"/>
    <col min="3" max="3" width="11.7109375" customWidth="1"/>
    <col min="4" max="4" width="11.42578125" customWidth="1"/>
    <col min="5" max="5" width="13.42578125" customWidth="1"/>
    <col min="6" max="6" width="12.42578125" customWidth="1"/>
  </cols>
  <sheetData>
    <row r="1" spans="1:6" s="23" customFormat="1" ht="45" x14ac:dyDescent="0.25">
      <c r="A1" s="23" t="s">
        <v>83</v>
      </c>
      <c r="B1" s="23" t="s">
        <v>84</v>
      </c>
      <c r="C1" s="23" t="s">
        <v>163</v>
      </c>
      <c r="D1" s="23" t="s">
        <v>162</v>
      </c>
      <c r="E1" s="23" t="s">
        <v>165</v>
      </c>
      <c r="F1" s="23" t="s">
        <v>164</v>
      </c>
    </row>
    <row r="2" spans="1:6" x14ac:dyDescent="0.25">
      <c r="A2" t="s">
        <v>1</v>
      </c>
      <c r="B2">
        <v>1</v>
      </c>
      <c r="C2">
        <v>23979</v>
      </c>
      <c r="D2">
        <v>2</v>
      </c>
      <c r="E2">
        <v>4</v>
      </c>
      <c r="F2">
        <v>22</v>
      </c>
    </row>
    <row r="3" spans="1:6" x14ac:dyDescent="0.25">
      <c r="A3" t="s">
        <v>4</v>
      </c>
      <c r="B3">
        <v>1</v>
      </c>
      <c r="C3">
        <v>17394</v>
      </c>
      <c r="D3">
        <v>2</v>
      </c>
      <c r="E3">
        <v>4</v>
      </c>
      <c r="F3">
        <v>11</v>
      </c>
    </row>
    <row r="4" spans="1:6" x14ac:dyDescent="0.25">
      <c r="A4" t="s">
        <v>7</v>
      </c>
      <c r="B4">
        <v>1</v>
      </c>
      <c r="C4">
        <v>19075</v>
      </c>
      <c r="D4">
        <v>2</v>
      </c>
      <c r="E4">
        <v>3</v>
      </c>
      <c r="F4">
        <v>16</v>
      </c>
    </row>
    <row r="5" spans="1:6" x14ac:dyDescent="0.25">
      <c r="A5" t="s">
        <v>0</v>
      </c>
      <c r="B5">
        <v>1</v>
      </c>
      <c r="C5">
        <v>21684</v>
      </c>
      <c r="D5">
        <v>2</v>
      </c>
      <c r="E5">
        <v>4</v>
      </c>
      <c r="F5">
        <v>17</v>
      </c>
    </row>
    <row r="6" spans="1:6" x14ac:dyDescent="0.25">
      <c r="A6" t="s">
        <v>2</v>
      </c>
      <c r="B6">
        <v>1</v>
      </c>
      <c r="C6">
        <v>23063</v>
      </c>
      <c r="D6">
        <v>2</v>
      </c>
      <c r="E6">
        <v>4</v>
      </c>
      <c r="F6">
        <v>27</v>
      </c>
    </row>
    <row r="7" spans="1:6" x14ac:dyDescent="0.25">
      <c r="A7" t="s">
        <v>9</v>
      </c>
      <c r="B7">
        <v>2</v>
      </c>
      <c r="C7">
        <v>885</v>
      </c>
      <c r="D7">
        <v>1</v>
      </c>
      <c r="E7">
        <v>2</v>
      </c>
      <c r="F7">
        <v>2</v>
      </c>
    </row>
    <row r="8" spans="1:6" x14ac:dyDescent="0.25">
      <c r="A8" t="s">
        <v>10</v>
      </c>
      <c r="B8">
        <v>3</v>
      </c>
      <c r="C8">
        <v>5590</v>
      </c>
      <c r="D8">
        <v>1</v>
      </c>
      <c r="E8">
        <v>1</v>
      </c>
      <c r="F8">
        <v>3</v>
      </c>
    </row>
    <row r="9" spans="1:6" x14ac:dyDescent="0.25">
      <c r="A9" t="s">
        <v>11</v>
      </c>
      <c r="B9">
        <v>3</v>
      </c>
      <c r="C9">
        <v>20978</v>
      </c>
      <c r="D9">
        <v>1</v>
      </c>
      <c r="E9">
        <v>1</v>
      </c>
      <c r="F9">
        <v>7</v>
      </c>
    </row>
    <row r="10" spans="1:6" x14ac:dyDescent="0.25">
      <c r="A10" t="s">
        <v>13</v>
      </c>
      <c r="B10">
        <v>4</v>
      </c>
      <c r="C10">
        <v>25445</v>
      </c>
      <c r="D10">
        <v>1</v>
      </c>
      <c r="E10">
        <v>2</v>
      </c>
      <c r="F10">
        <v>14</v>
      </c>
    </row>
    <row r="11" spans="1:6" x14ac:dyDescent="0.25">
      <c r="A11" t="s">
        <v>14</v>
      </c>
      <c r="B11">
        <v>6</v>
      </c>
      <c r="C11">
        <v>4819</v>
      </c>
      <c r="D11">
        <v>1</v>
      </c>
      <c r="E11">
        <v>1</v>
      </c>
      <c r="F11">
        <v>2</v>
      </c>
    </row>
    <row r="12" spans="1:6" x14ac:dyDescent="0.25">
      <c r="A12" t="s">
        <v>17</v>
      </c>
      <c r="B12">
        <v>7</v>
      </c>
      <c r="C12">
        <v>12852</v>
      </c>
      <c r="D12">
        <v>1</v>
      </c>
      <c r="E12">
        <v>1</v>
      </c>
      <c r="F12">
        <v>4</v>
      </c>
    </row>
    <row r="13" spans="1:6" x14ac:dyDescent="0.25">
      <c r="A13" t="s">
        <v>18</v>
      </c>
      <c r="B13">
        <v>8</v>
      </c>
      <c r="C13">
        <v>13219</v>
      </c>
      <c r="D13">
        <v>1</v>
      </c>
      <c r="E13">
        <v>1</v>
      </c>
      <c r="F13">
        <v>4</v>
      </c>
    </row>
    <row r="14" spans="1:6" x14ac:dyDescent="0.25">
      <c r="A14" t="s">
        <v>20</v>
      </c>
      <c r="B14">
        <v>8</v>
      </c>
      <c r="C14">
        <v>7245</v>
      </c>
      <c r="D14">
        <v>1</v>
      </c>
      <c r="E14">
        <v>1</v>
      </c>
      <c r="F14">
        <v>2</v>
      </c>
    </row>
    <row r="15" spans="1:6" x14ac:dyDescent="0.25">
      <c r="A15" t="s">
        <v>21</v>
      </c>
      <c r="B15">
        <v>8</v>
      </c>
      <c r="C15">
        <v>115</v>
      </c>
      <c r="D15">
        <v>1</v>
      </c>
      <c r="E15">
        <v>1</v>
      </c>
      <c r="F15">
        <v>1</v>
      </c>
    </row>
    <row r="16" spans="1:6" x14ac:dyDescent="0.25">
      <c r="A16" t="s">
        <v>22</v>
      </c>
      <c r="B16">
        <v>8</v>
      </c>
      <c r="C16">
        <v>1842</v>
      </c>
      <c r="D16">
        <v>1</v>
      </c>
      <c r="E16">
        <v>1</v>
      </c>
      <c r="F16">
        <v>1</v>
      </c>
    </row>
    <row r="17" spans="1:6" x14ac:dyDescent="0.25">
      <c r="A17" t="s">
        <v>23</v>
      </c>
      <c r="B17">
        <v>9</v>
      </c>
      <c r="C17">
        <v>2528</v>
      </c>
      <c r="D17">
        <v>1</v>
      </c>
      <c r="E17">
        <v>1</v>
      </c>
      <c r="F17">
        <v>1</v>
      </c>
    </row>
    <row r="18" spans="1:6" x14ac:dyDescent="0.25">
      <c r="A18" t="s">
        <v>24</v>
      </c>
      <c r="B18">
        <v>10</v>
      </c>
      <c r="C18">
        <v>2676</v>
      </c>
      <c r="D18">
        <v>1</v>
      </c>
      <c r="E18">
        <v>4</v>
      </c>
      <c r="F18">
        <v>7</v>
      </c>
    </row>
    <row r="19" spans="1:6" x14ac:dyDescent="0.25">
      <c r="A19" t="s">
        <v>25</v>
      </c>
      <c r="B19">
        <v>11</v>
      </c>
      <c r="C19">
        <v>1609</v>
      </c>
      <c r="D19">
        <v>1</v>
      </c>
      <c r="E19">
        <v>1</v>
      </c>
      <c r="F19">
        <v>1</v>
      </c>
    </row>
    <row r="20" spans="1:6" x14ac:dyDescent="0.25">
      <c r="A20" t="s">
        <v>26</v>
      </c>
      <c r="B20">
        <v>11</v>
      </c>
      <c r="C20">
        <v>12082</v>
      </c>
      <c r="D20">
        <v>1</v>
      </c>
      <c r="E20">
        <v>2</v>
      </c>
      <c r="F20">
        <v>5</v>
      </c>
    </row>
    <row r="21" spans="1:6" x14ac:dyDescent="0.25">
      <c r="A21" t="s">
        <v>27</v>
      </c>
      <c r="B21">
        <v>12</v>
      </c>
      <c r="C21">
        <v>24</v>
      </c>
      <c r="D21">
        <v>1</v>
      </c>
      <c r="E21">
        <v>1</v>
      </c>
      <c r="F21">
        <v>1</v>
      </c>
    </row>
    <row r="22" spans="1:6" x14ac:dyDescent="0.25">
      <c r="A22" t="s">
        <v>28</v>
      </c>
      <c r="B22">
        <v>12</v>
      </c>
      <c r="C22">
        <v>90</v>
      </c>
      <c r="D22">
        <v>1</v>
      </c>
      <c r="E22">
        <v>1</v>
      </c>
      <c r="F22">
        <v>1</v>
      </c>
    </row>
    <row r="23" spans="1:6" x14ac:dyDescent="0.25">
      <c r="A23" t="s">
        <v>30</v>
      </c>
      <c r="B23">
        <v>14</v>
      </c>
      <c r="C23">
        <v>348</v>
      </c>
      <c r="D23">
        <v>2</v>
      </c>
      <c r="E23">
        <v>3</v>
      </c>
      <c r="F23">
        <v>3</v>
      </c>
    </row>
    <row r="24" spans="1:6" x14ac:dyDescent="0.25">
      <c r="A24" t="s">
        <v>31</v>
      </c>
      <c r="B24">
        <v>15</v>
      </c>
      <c r="C24">
        <v>789</v>
      </c>
      <c r="D24">
        <v>2</v>
      </c>
      <c r="E24">
        <v>2</v>
      </c>
      <c r="F24">
        <v>2</v>
      </c>
    </row>
    <row r="25" spans="1:6" x14ac:dyDescent="0.25">
      <c r="A25" t="s">
        <v>32</v>
      </c>
      <c r="B25">
        <v>16</v>
      </c>
      <c r="C25">
        <v>2171</v>
      </c>
      <c r="D25">
        <v>1</v>
      </c>
      <c r="E25">
        <v>5</v>
      </c>
      <c r="F25">
        <v>6</v>
      </c>
    </row>
    <row r="26" spans="1:6" x14ac:dyDescent="0.25">
      <c r="A26" t="s">
        <v>33</v>
      </c>
      <c r="B26">
        <v>17</v>
      </c>
      <c r="C26">
        <v>28912</v>
      </c>
      <c r="D26">
        <v>1</v>
      </c>
      <c r="E26">
        <v>12</v>
      </c>
      <c r="F26">
        <v>56</v>
      </c>
    </row>
    <row r="27" spans="1:6" x14ac:dyDescent="0.25">
      <c r="A27" t="s">
        <v>34</v>
      </c>
      <c r="B27">
        <v>18</v>
      </c>
      <c r="C27">
        <v>1065</v>
      </c>
      <c r="D27">
        <v>2</v>
      </c>
      <c r="E27">
        <v>9</v>
      </c>
      <c r="F27">
        <v>9</v>
      </c>
    </row>
    <row r="28" spans="1:6" x14ac:dyDescent="0.25">
      <c r="A28" t="s">
        <v>35</v>
      </c>
      <c r="B28">
        <v>18</v>
      </c>
      <c r="C28">
        <v>311</v>
      </c>
      <c r="D28">
        <v>2</v>
      </c>
      <c r="E28">
        <v>6</v>
      </c>
      <c r="F28">
        <v>6</v>
      </c>
    </row>
    <row r="29" spans="1:6" x14ac:dyDescent="0.25">
      <c r="A29" t="s">
        <v>37</v>
      </c>
      <c r="B29">
        <v>18</v>
      </c>
      <c r="C29">
        <v>6395</v>
      </c>
      <c r="D29">
        <v>1</v>
      </c>
      <c r="E29">
        <v>8</v>
      </c>
      <c r="F29">
        <v>18</v>
      </c>
    </row>
    <row r="30" spans="1:6" x14ac:dyDescent="0.25">
      <c r="A30" t="s">
        <v>36</v>
      </c>
      <c r="B30">
        <v>18</v>
      </c>
      <c r="C30">
        <v>6888</v>
      </c>
      <c r="D30">
        <v>2</v>
      </c>
      <c r="E30">
        <v>10</v>
      </c>
      <c r="F30">
        <v>20</v>
      </c>
    </row>
    <row r="31" spans="1:6" x14ac:dyDescent="0.25">
      <c r="A31" t="s">
        <v>38</v>
      </c>
      <c r="B31">
        <v>18</v>
      </c>
      <c r="C31">
        <v>3405</v>
      </c>
      <c r="D31">
        <v>2</v>
      </c>
      <c r="E31">
        <v>9</v>
      </c>
      <c r="F31">
        <v>14</v>
      </c>
    </row>
    <row r="32" spans="1:6" x14ac:dyDescent="0.25">
      <c r="A32" t="s">
        <v>39</v>
      </c>
      <c r="B32">
        <v>19</v>
      </c>
      <c r="C32">
        <v>31154</v>
      </c>
      <c r="D32">
        <v>1</v>
      </c>
      <c r="E32">
        <v>11</v>
      </c>
      <c r="F32">
        <v>61</v>
      </c>
    </row>
    <row r="33" spans="1:6" x14ac:dyDescent="0.25">
      <c r="A33" t="s">
        <v>40</v>
      </c>
      <c r="B33">
        <v>19</v>
      </c>
      <c r="C33">
        <v>29015</v>
      </c>
      <c r="D33">
        <v>1</v>
      </c>
      <c r="E33">
        <v>15</v>
      </c>
      <c r="F33">
        <v>72</v>
      </c>
    </row>
    <row r="34" spans="1:6" x14ac:dyDescent="0.25">
      <c r="A34" t="s">
        <v>41</v>
      </c>
      <c r="B34">
        <v>19</v>
      </c>
      <c r="C34">
        <v>4942</v>
      </c>
      <c r="D34">
        <v>1</v>
      </c>
      <c r="E34">
        <v>16</v>
      </c>
      <c r="F34">
        <v>23</v>
      </c>
    </row>
    <row r="35" spans="1:6" x14ac:dyDescent="0.25">
      <c r="A35" t="s">
        <v>42</v>
      </c>
      <c r="B35">
        <v>19</v>
      </c>
      <c r="C35">
        <v>22554</v>
      </c>
      <c r="D35">
        <v>1</v>
      </c>
      <c r="E35">
        <v>13</v>
      </c>
      <c r="F35">
        <v>56</v>
      </c>
    </row>
    <row r="36" spans="1:6" x14ac:dyDescent="0.25">
      <c r="A36" t="s">
        <v>44</v>
      </c>
      <c r="B36">
        <v>19</v>
      </c>
      <c r="C36">
        <v>19591</v>
      </c>
      <c r="D36">
        <v>2</v>
      </c>
      <c r="E36">
        <v>15</v>
      </c>
      <c r="F36">
        <v>38</v>
      </c>
    </row>
    <row r="37" spans="1:6" x14ac:dyDescent="0.25">
      <c r="A37" t="s">
        <v>45</v>
      </c>
      <c r="B37">
        <v>19</v>
      </c>
      <c r="C37">
        <v>19650</v>
      </c>
      <c r="D37">
        <v>1</v>
      </c>
      <c r="E37">
        <v>15</v>
      </c>
      <c r="F37">
        <v>40</v>
      </c>
    </row>
    <row r="38" spans="1:6" x14ac:dyDescent="0.25">
      <c r="A38" t="s">
        <v>46</v>
      </c>
      <c r="B38">
        <v>19</v>
      </c>
      <c r="C38">
        <v>18624</v>
      </c>
      <c r="D38">
        <v>2</v>
      </c>
      <c r="E38">
        <v>13</v>
      </c>
      <c r="F38">
        <v>52</v>
      </c>
    </row>
    <row r="39" spans="1:6" x14ac:dyDescent="0.25">
      <c r="A39" t="s">
        <v>47</v>
      </c>
      <c r="B39">
        <v>19</v>
      </c>
      <c r="C39">
        <v>1799</v>
      </c>
      <c r="D39">
        <v>3</v>
      </c>
      <c r="E39">
        <v>12</v>
      </c>
      <c r="F39">
        <v>13</v>
      </c>
    </row>
    <row r="40" spans="1:6" x14ac:dyDescent="0.25">
      <c r="A40" t="s">
        <v>48</v>
      </c>
      <c r="B40">
        <v>19</v>
      </c>
      <c r="C40">
        <v>2288</v>
      </c>
      <c r="D40">
        <v>2</v>
      </c>
      <c r="E40">
        <v>8</v>
      </c>
      <c r="F40">
        <v>14</v>
      </c>
    </row>
    <row r="41" spans="1:6" x14ac:dyDescent="0.25">
      <c r="A41" t="s">
        <v>49</v>
      </c>
      <c r="B41">
        <v>19</v>
      </c>
      <c r="C41">
        <v>3459</v>
      </c>
      <c r="D41">
        <v>2</v>
      </c>
      <c r="E41">
        <v>12</v>
      </c>
      <c r="F41">
        <v>16</v>
      </c>
    </row>
    <row r="42" spans="1:6" x14ac:dyDescent="0.25">
      <c r="A42" t="s">
        <v>50</v>
      </c>
      <c r="B42">
        <v>19</v>
      </c>
      <c r="C42">
        <v>1267</v>
      </c>
      <c r="D42">
        <v>2</v>
      </c>
      <c r="E42">
        <v>13</v>
      </c>
      <c r="F42">
        <v>13</v>
      </c>
    </row>
    <row r="43" spans="1:6" x14ac:dyDescent="0.25">
      <c r="A43" t="s">
        <v>51</v>
      </c>
      <c r="B43">
        <v>19</v>
      </c>
      <c r="C43">
        <v>1180</v>
      </c>
      <c r="D43">
        <v>2</v>
      </c>
      <c r="E43">
        <v>11</v>
      </c>
      <c r="F43">
        <v>11</v>
      </c>
    </row>
    <row r="44" spans="1:6" x14ac:dyDescent="0.25">
      <c r="A44" t="s">
        <v>52</v>
      </c>
      <c r="B44">
        <v>19</v>
      </c>
      <c r="C44">
        <v>4632</v>
      </c>
      <c r="D44">
        <v>2</v>
      </c>
      <c r="E44">
        <v>14</v>
      </c>
      <c r="F44">
        <v>16</v>
      </c>
    </row>
    <row r="45" spans="1:6" x14ac:dyDescent="0.25">
      <c r="A45" t="s">
        <v>53</v>
      </c>
      <c r="B45">
        <v>19</v>
      </c>
      <c r="C45">
        <v>16527</v>
      </c>
      <c r="D45">
        <v>1</v>
      </c>
      <c r="E45">
        <v>14</v>
      </c>
      <c r="F45">
        <v>43</v>
      </c>
    </row>
    <row r="46" spans="1:6" x14ac:dyDescent="0.25">
      <c r="A46" t="s">
        <v>54</v>
      </c>
      <c r="B46">
        <v>19</v>
      </c>
      <c r="C46">
        <v>4666</v>
      </c>
      <c r="D46">
        <v>1</v>
      </c>
      <c r="E46">
        <v>15</v>
      </c>
      <c r="F46">
        <v>17</v>
      </c>
    </row>
    <row r="47" spans="1:6" x14ac:dyDescent="0.25">
      <c r="A47" t="s">
        <v>55</v>
      </c>
      <c r="B47">
        <v>19</v>
      </c>
      <c r="C47">
        <v>9805</v>
      </c>
      <c r="D47">
        <v>2</v>
      </c>
      <c r="E47">
        <v>16</v>
      </c>
      <c r="F47">
        <v>28</v>
      </c>
    </row>
    <row r="48" spans="1:6" x14ac:dyDescent="0.25">
      <c r="A48" t="s">
        <v>56</v>
      </c>
      <c r="B48">
        <v>19</v>
      </c>
      <c r="C48">
        <v>1290</v>
      </c>
      <c r="D48">
        <v>2</v>
      </c>
      <c r="E48">
        <v>12</v>
      </c>
      <c r="F48">
        <v>12</v>
      </c>
    </row>
    <row r="49" spans="1:6" x14ac:dyDescent="0.25">
      <c r="A49" t="s">
        <v>57</v>
      </c>
      <c r="B49">
        <v>21</v>
      </c>
      <c r="C49">
        <v>3456</v>
      </c>
      <c r="D49">
        <v>1</v>
      </c>
      <c r="E49">
        <v>2</v>
      </c>
      <c r="F49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</vt:vector>
  </HeadingPairs>
  <TitlesOfParts>
    <vt:vector size="10" baseType="lpstr">
      <vt:lpstr>Diolcogaster specimens</vt:lpstr>
      <vt:lpstr>COIA</vt:lpstr>
      <vt:lpstr>COIB</vt:lpstr>
      <vt:lpstr>Wingless</vt:lpstr>
      <vt:lpstr>ITS2</vt:lpstr>
      <vt:lpstr>discarded small reads</vt:lpstr>
      <vt:lpstr>reads vs variants</vt:lpstr>
      <vt:lpstr>Chart2</vt:lpstr>
      <vt:lpstr>Chart1</vt:lpstr>
      <vt:lpstr>Chart3</vt:lpstr>
    </vt:vector>
  </TitlesOfParts>
  <Company>The University of Adelaide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Erinn Peta Fagan-Jeffries</dc:creator>
  <cp:lastModifiedBy>Erinn Peta Fagan-Jeffries</cp:lastModifiedBy>
  <cp:lastPrinted>2018-09-30T08:50:24Z</cp:lastPrinted>
  <dcterms:created xsi:type="dcterms:W3CDTF">2018-08-10T03:28:15Z</dcterms:created>
  <dcterms:modified xsi:type="dcterms:W3CDTF">2018-10-04T00:51:38Z</dcterms:modified>
</cp:coreProperties>
</file>